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ian.fox\Desktop\COVID\"/>
    </mc:Choice>
  </mc:AlternateContent>
  <bookViews>
    <workbookView xWindow="0" yWindow="0" windowWidth="28800" windowHeight="10783"/>
  </bookViews>
  <sheets>
    <sheet name="Employee Impac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23" i="1" s="1"/>
  <c r="C39" i="1"/>
  <c r="C10" i="1" l="1"/>
  <c r="C11" i="1" s="1"/>
  <c r="D11" i="1" s="1"/>
  <c r="C7" i="1"/>
  <c r="C13" i="1" l="1"/>
  <c r="C8" i="1"/>
  <c r="D8" i="1" s="1"/>
  <c r="D13" i="1" l="1"/>
  <c r="C15" i="1"/>
  <c r="D15" i="1" l="1"/>
  <c r="C19" i="1"/>
  <c r="C25" i="1" s="1"/>
  <c r="D25" i="1" l="1"/>
  <c r="D19" i="1"/>
</calcChain>
</file>

<file path=xl/sharedStrings.xml><?xml version="1.0" encoding="utf-8"?>
<sst xmlns="http://schemas.openxmlformats.org/spreadsheetml/2006/main" count="28" uniqueCount="27">
  <si>
    <t>Wage</t>
  </si>
  <si>
    <t>Weekly Wages</t>
  </si>
  <si>
    <t>Furlough</t>
  </si>
  <si>
    <t>Wage Reduction</t>
  </si>
  <si>
    <t>University Earnings</t>
  </si>
  <si>
    <t>Weekly Unemployment Benefits</t>
  </si>
  <si>
    <t>Furlough Unemployment Benefit</t>
  </si>
  <si>
    <t>Net Impact With Unemployment</t>
  </si>
  <si>
    <t>Weekly Income with Unemployment</t>
  </si>
  <si>
    <t>Weekly Income After July 25</t>
  </si>
  <si>
    <t>Federal CARES Benefit (Thru July 25)</t>
  </si>
  <si>
    <t>Weekly Income with Unemployment + CARES Act</t>
  </si>
  <si>
    <t xml:space="preserve">Note: Employees should reference the Oregon Unemployment Insurance Estimator to calculate their benefits. These are examples and good faith estimations only, OT does not have access to individuals’ total compensation picture, i.e. other earnings outside of OT, and/or past earnings that might impact total benefits. </t>
  </si>
  <si>
    <t>%</t>
  </si>
  <si>
    <t>min</t>
  </si>
  <si>
    <t>max</t>
  </si>
  <si>
    <t>Oregon Tech Employee Furlough Impact Calculator</t>
  </si>
  <si>
    <t>Yes</t>
  </si>
  <si>
    <t>Remain Healthcare Eligible?</t>
  </si>
  <si>
    <t>Remain Retirement Eligible</t>
  </si>
  <si>
    <t>← Insert annual salary here</t>
  </si>
  <si>
    <t>Estimated Income through Dec. 31, 2020</t>
  </si>
  <si>
    <t>Estimated Income with Furlough to Dec 31, 2020</t>
  </si>
  <si>
    <t>Impact from May 17 - Dec 31, 2020</t>
  </si>
  <si>
    <t>Weekly Income May 17 - July 25</t>
  </si>
  <si>
    <t>Estimated Impact May 17 - Dec 31</t>
  </si>
  <si>
    <t>← Insert furlough amount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</si>
</sst>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5" x14ac:knownFonts="1">
    <font>
      <sz val="10"/>
      <name val="Arial"/>
      <family val="2"/>
    </font>
    <font>
      <sz val="10"/>
      <name val="Arial"/>
      <family val="2"/>
    </font>
    <font>
      <b/>
      <sz val="10"/>
      <name val="Arial"/>
      <family val="2"/>
    </font>
    <font>
      <u/>
      <sz val="10"/>
      <color theme="10"/>
      <name val="Arial"/>
      <family val="2"/>
    </font>
    <font>
      <sz val="10"/>
      <color theme="0"/>
      <name val="Arial"/>
      <family val="2"/>
    </font>
  </fonts>
  <fills count="6">
    <fill>
      <patternFill patternType="none"/>
    </fill>
    <fill>
      <patternFill patternType="gray125"/>
    </fill>
    <fill>
      <patternFill patternType="solid">
        <fgColor theme="5"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45">
    <xf numFmtId="0" fontId="0" fillId="0" borderId="0" xfId="0"/>
    <xf numFmtId="44" fontId="0" fillId="2" borderId="5" xfId="1" applyNumberFormat="1" applyFont="1" applyFill="1" applyBorder="1"/>
    <xf numFmtId="0" fontId="0" fillId="4" borderId="0" xfId="0" applyFill="1"/>
    <xf numFmtId="0" fontId="0" fillId="4" borderId="0" xfId="0" applyFill="1" applyBorder="1" applyProtection="1"/>
    <xf numFmtId="0" fontId="0" fillId="4" borderId="4" xfId="0" applyFill="1" applyBorder="1" applyProtection="1"/>
    <xf numFmtId="0" fontId="0" fillId="4" borderId="3" xfId="0" applyFill="1" applyBorder="1" applyProtection="1"/>
    <xf numFmtId="0" fontId="1" fillId="4" borderId="0" xfId="0" applyFont="1" applyFill="1" applyBorder="1" applyProtection="1"/>
    <xf numFmtId="44" fontId="0" fillId="4" borderId="0" xfId="1" applyNumberFormat="1" applyFont="1" applyFill="1" applyBorder="1" applyProtection="1"/>
    <xf numFmtId="0" fontId="1" fillId="4" borderId="6" xfId="0" applyFont="1" applyFill="1" applyBorder="1" applyProtection="1"/>
    <xf numFmtId="44" fontId="0" fillId="4" borderId="7" xfId="1" applyNumberFormat="1" applyFont="1" applyFill="1" applyBorder="1" applyProtection="1"/>
    <xf numFmtId="9" fontId="0" fillId="4" borderId="8" xfId="2" applyFont="1" applyFill="1" applyBorder="1" applyProtection="1"/>
    <xf numFmtId="44" fontId="0" fillId="4" borderId="0" xfId="0" applyNumberFormat="1" applyFill="1" applyBorder="1" applyProtection="1"/>
    <xf numFmtId="0" fontId="0" fillId="4" borderId="6" xfId="0" applyFill="1" applyBorder="1" applyProtection="1"/>
    <xf numFmtId="44" fontId="0" fillId="4" borderId="7" xfId="0" applyNumberFormat="1" applyFill="1" applyBorder="1" applyProtection="1"/>
    <xf numFmtId="0" fontId="2" fillId="4" borderId="6" xfId="0" applyFont="1" applyFill="1" applyBorder="1" applyProtection="1"/>
    <xf numFmtId="0" fontId="0" fillId="4" borderId="4" xfId="0" applyFill="1" applyBorder="1" applyAlignment="1" applyProtection="1">
      <alignment vertical="center"/>
    </xf>
    <xf numFmtId="0" fontId="1" fillId="4" borderId="4" xfId="0" applyFont="1" applyFill="1" applyBorder="1" applyProtection="1"/>
    <xf numFmtId="0" fontId="1" fillId="4" borderId="0" xfId="0" applyFont="1" applyFill="1"/>
    <xf numFmtId="0" fontId="3" fillId="4" borderId="0" xfId="3" applyFill="1"/>
    <xf numFmtId="0" fontId="4" fillId="4" borderId="0" xfId="0" applyFont="1" applyFill="1"/>
    <xf numFmtId="9" fontId="4" fillId="4" borderId="0" xfId="2" applyFont="1" applyFill="1"/>
    <xf numFmtId="164" fontId="4" fillId="4" borderId="0" xfId="1" applyNumberFormat="1" applyFont="1" applyFill="1"/>
    <xf numFmtId="0" fontId="0" fillId="4" borderId="2" xfId="0" applyFont="1" applyFill="1" applyBorder="1" applyAlignment="1" applyProtection="1">
      <alignment horizontal="center"/>
    </xf>
    <xf numFmtId="0" fontId="0" fillId="4" borderId="10" xfId="0" applyFont="1" applyFill="1" applyBorder="1" applyAlignment="1" applyProtection="1">
      <alignment horizontal="center"/>
    </xf>
    <xf numFmtId="0" fontId="0" fillId="4" borderId="1" xfId="0" applyFont="1" applyFill="1" applyBorder="1" applyProtection="1"/>
    <xf numFmtId="0" fontId="0" fillId="4" borderId="9" xfId="0" applyFont="1" applyFill="1" applyBorder="1" applyProtection="1"/>
    <xf numFmtId="0" fontId="0" fillId="4" borderId="0" xfId="0" applyFont="1" applyFill="1" applyBorder="1" applyProtection="1"/>
    <xf numFmtId="0" fontId="0" fillId="4" borderId="3" xfId="0" applyFont="1" applyFill="1" applyBorder="1" applyProtection="1"/>
    <xf numFmtId="0" fontId="0" fillId="4" borderId="6" xfId="0" applyFont="1" applyFill="1" applyBorder="1" applyProtection="1"/>
    <xf numFmtId="0" fontId="0" fillId="4" borderId="11" xfId="0" applyFill="1" applyBorder="1" applyProtection="1"/>
    <xf numFmtId="9" fontId="0" fillId="2" borderId="5" xfId="2" applyFont="1" applyFill="1" applyBorder="1" applyProtection="1"/>
    <xf numFmtId="44" fontId="2" fillId="5" borderId="5" xfId="0" applyNumberFormat="1" applyFont="1" applyFill="1" applyBorder="1" applyProtection="1"/>
    <xf numFmtId="0" fontId="1" fillId="4" borderId="6"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0" fillId="4" borderId="6" xfId="0" applyFont="1" applyFill="1" applyBorder="1" applyAlignment="1" applyProtection="1">
      <alignment horizontal="center" vertical="center"/>
    </xf>
    <xf numFmtId="0" fontId="0" fillId="4" borderId="6" xfId="0" applyFont="1" applyFill="1" applyBorder="1" applyAlignment="1" applyProtection="1">
      <alignment horizontal="center"/>
    </xf>
    <xf numFmtId="0" fontId="1" fillId="4" borderId="8" xfId="0" applyFont="1" applyFill="1" applyBorder="1" applyAlignment="1" applyProtection="1">
      <alignment horizontal="center"/>
    </xf>
    <xf numFmtId="0" fontId="3" fillId="4" borderId="9" xfId="3" applyFill="1" applyBorder="1" applyAlignment="1" applyProtection="1">
      <alignment vertical="center" wrapText="1"/>
    </xf>
    <xf numFmtId="0" fontId="3" fillId="4" borderId="11" xfId="3" applyFill="1" applyBorder="1" applyAlignment="1" applyProtection="1">
      <alignment vertical="center" wrapText="1"/>
    </xf>
    <xf numFmtId="0" fontId="3" fillId="4" borderId="10" xfId="3" applyFill="1" applyBorder="1" applyAlignment="1" applyProtection="1">
      <alignment vertical="center" wrapText="1"/>
    </xf>
    <xf numFmtId="0" fontId="2" fillId="3" borderId="6"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8" xfId="0" applyFont="1" applyFill="1" applyBorder="1" applyAlignment="1" applyProtection="1">
      <alignment horizontal="center"/>
    </xf>
    <xf numFmtId="0" fontId="1" fillId="4" borderId="0" xfId="0" applyFont="1" applyFill="1" applyBorder="1" applyAlignment="1" applyProtection="1">
      <alignment horizontal="center"/>
    </xf>
    <xf numFmtId="0" fontId="1" fillId="4" borderId="4" xfId="0" applyFont="1" applyFill="1" applyBorder="1" applyAlignment="1" applyProtection="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am02.safelinks.protection.outlook.com/?url=https%3A%2F%2Fsecure.emp.state.or.us%2Focs%2Festimator%2Findex.cfm&amp;data=02%7C01%7Cbrian.fox%40oit.edu%7Cf35605ce7c5e4f7b8eb008d7f2bea591%7Cf4db50f235d14e0694e2167755273558%7C0%7C0%7C637244772950924001&amp;sdata=xAiJifFqmd6bwhw%2FHv6CBCT3u6ItxQVl4VZnaAMOYXE%3D&amp;reserve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G39"/>
  <sheetViews>
    <sheetView tabSelected="1" workbookViewId="0">
      <selection activeCell="G6" sqref="G6"/>
    </sheetView>
  </sheetViews>
  <sheetFormatPr defaultRowHeight="12.45" x14ac:dyDescent="0.3"/>
  <cols>
    <col min="1" max="1" width="9.23046875" style="2"/>
    <col min="2" max="2" width="42.07421875" style="2" customWidth="1"/>
    <col min="3" max="3" width="12" style="2" bestFit="1" customWidth="1"/>
    <col min="4" max="5" width="9.23046875" style="2"/>
    <col min="6" max="6" width="19.921875" style="2" customWidth="1"/>
    <col min="7" max="7" width="13.4609375" style="2" customWidth="1"/>
    <col min="8" max="8" width="9.23046875" style="2"/>
    <col min="9" max="9" width="25.921875" style="2" customWidth="1"/>
    <col min="10" max="10" width="11" style="2" bestFit="1" customWidth="1"/>
    <col min="11" max="16384" width="9.23046875" style="2"/>
  </cols>
  <sheetData>
    <row r="1" spans="2:6" ht="12.9" thickBot="1" x14ac:dyDescent="0.35"/>
    <row r="2" spans="2:6" ht="12.9" thickBot="1" x14ac:dyDescent="0.35">
      <c r="B2" s="40" t="s">
        <v>16</v>
      </c>
      <c r="C2" s="41"/>
      <c r="D2" s="41"/>
      <c r="E2" s="41"/>
      <c r="F2" s="42"/>
    </row>
    <row r="3" spans="2:6" ht="12.9" thickBot="1" x14ac:dyDescent="0.35">
      <c r="B3" s="5"/>
      <c r="C3" s="3"/>
      <c r="D3" s="3"/>
      <c r="E3" s="3"/>
      <c r="F3" s="4"/>
    </row>
    <row r="4" spans="2:6" ht="12.9" thickBot="1" x14ac:dyDescent="0.35">
      <c r="B4" s="5" t="s">
        <v>0</v>
      </c>
      <c r="C4" s="1">
        <v>35000</v>
      </c>
      <c r="D4" s="26" t="s">
        <v>20</v>
      </c>
      <c r="E4" s="3"/>
      <c r="F4" s="4"/>
    </row>
    <row r="5" spans="2:6" ht="12.9" thickBot="1" x14ac:dyDescent="0.35">
      <c r="B5" s="5" t="s">
        <v>1</v>
      </c>
      <c r="C5" s="7">
        <f>C4/52</f>
        <v>673.07692307692309</v>
      </c>
      <c r="D5" s="3"/>
      <c r="E5" s="3"/>
      <c r="F5" s="4"/>
    </row>
    <row r="6" spans="2:6" ht="12.9" thickBot="1" x14ac:dyDescent="0.35">
      <c r="B6" s="5" t="s">
        <v>2</v>
      </c>
      <c r="C6" s="30">
        <v>0.2</v>
      </c>
      <c r="D6" s="26" t="s">
        <v>26</v>
      </c>
      <c r="E6" s="3"/>
      <c r="F6" s="4"/>
    </row>
    <row r="7" spans="2:6" ht="12.9" thickBot="1" x14ac:dyDescent="0.35">
      <c r="B7" s="5" t="s">
        <v>3</v>
      </c>
      <c r="C7" s="7">
        <f>-C5*C6</f>
        <v>-134.61538461538461</v>
      </c>
      <c r="D7" s="3"/>
      <c r="E7" s="3"/>
      <c r="F7" s="4"/>
    </row>
    <row r="8" spans="2:6" ht="12.9" thickBot="1" x14ac:dyDescent="0.35">
      <c r="B8" s="8" t="s">
        <v>4</v>
      </c>
      <c r="C8" s="9">
        <f>C5+C7</f>
        <v>538.46153846153845</v>
      </c>
      <c r="D8" s="10">
        <f>C8/C5-1</f>
        <v>-0.20000000000000007</v>
      </c>
      <c r="E8" s="43"/>
      <c r="F8" s="44"/>
    </row>
    <row r="9" spans="2:6" x14ac:dyDescent="0.3">
      <c r="B9" s="5"/>
      <c r="C9" s="7"/>
      <c r="D9" s="3"/>
      <c r="E9" s="43"/>
      <c r="F9" s="44"/>
    </row>
    <row r="10" spans="2:6" ht="12.9" thickBot="1" x14ac:dyDescent="0.35">
      <c r="B10" s="5" t="s">
        <v>5</v>
      </c>
      <c r="C10" s="11">
        <f>IF((C5*C39)&lt;D39,D39,IF((C5*C39)&gt;E39,E39,C5*C39))</f>
        <v>437.5</v>
      </c>
      <c r="D10" s="3"/>
      <c r="E10" s="43"/>
      <c r="F10" s="44"/>
    </row>
    <row r="11" spans="2:6" ht="12.9" thickBot="1" x14ac:dyDescent="0.35">
      <c r="B11" s="12" t="s">
        <v>6</v>
      </c>
      <c r="C11" s="13">
        <f>C6*C10</f>
        <v>87.5</v>
      </c>
      <c r="D11" s="10">
        <f>C11/C5</f>
        <v>0.13</v>
      </c>
      <c r="E11" s="43"/>
      <c r="F11" s="44"/>
    </row>
    <row r="12" spans="2:6" ht="12.9" thickBot="1" x14ac:dyDescent="0.35">
      <c r="B12" s="5"/>
      <c r="C12" s="11"/>
      <c r="D12" s="3"/>
      <c r="E12" s="43"/>
      <c r="F12" s="44"/>
    </row>
    <row r="13" spans="2:6" ht="12.9" thickBot="1" x14ac:dyDescent="0.35">
      <c r="B13" s="12" t="s">
        <v>7</v>
      </c>
      <c r="C13" s="13">
        <f>C7+C11</f>
        <v>-47.115384615384613</v>
      </c>
      <c r="D13" s="10">
        <f>C13/C5</f>
        <v>-6.9999999999999993E-2</v>
      </c>
      <c r="E13" s="43"/>
      <c r="F13" s="44"/>
    </row>
    <row r="14" spans="2:6" ht="12.9" thickBot="1" x14ac:dyDescent="0.35">
      <c r="B14" s="5"/>
      <c r="C14" s="11"/>
      <c r="D14" s="3"/>
      <c r="E14" s="29"/>
      <c r="F14" s="4"/>
    </row>
    <row r="15" spans="2:6" ht="12.9" thickBot="1" x14ac:dyDescent="0.35">
      <c r="B15" s="14" t="s">
        <v>8</v>
      </c>
      <c r="C15" s="31">
        <f>C5+C13</f>
        <v>625.96153846153845</v>
      </c>
      <c r="D15" s="10">
        <f>C15/C5-1</f>
        <v>-7.0000000000000062E-2</v>
      </c>
      <c r="E15" s="32" t="s">
        <v>9</v>
      </c>
      <c r="F15" s="33"/>
    </row>
    <row r="16" spans="2:6" x14ac:dyDescent="0.3">
      <c r="B16" s="5"/>
      <c r="C16" s="11"/>
      <c r="D16" s="3"/>
      <c r="E16" s="3"/>
      <c r="F16" s="15"/>
    </row>
    <row r="17" spans="2:7" x14ac:dyDescent="0.3">
      <c r="B17" s="5" t="s">
        <v>10</v>
      </c>
      <c r="C17" s="11">
        <v>600</v>
      </c>
      <c r="D17" s="3"/>
      <c r="E17" s="3"/>
      <c r="F17" s="4"/>
    </row>
    <row r="18" spans="2:7" ht="12.9" thickBot="1" x14ac:dyDescent="0.35">
      <c r="B18" s="5"/>
      <c r="C18" s="11"/>
      <c r="D18" s="3"/>
      <c r="E18" s="3"/>
      <c r="F18" s="15"/>
    </row>
    <row r="19" spans="2:7" ht="12.9" thickBot="1" x14ac:dyDescent="0.35">
      <c r="B19" s="14" t="s">
        <v>11</v>
      </c>
      <c r="C19" s="31">
        <f>C15+C17</f>
        <v>1225.9615384615386</v>
      </c>
      <c r="D19" s="10">
        <f>C19/C5-1</f>
        <v>0.82142857142857162</v>
      </c>
      <c r="E19" s="34" t="s">
        <v>24</v>
      </c>
      <c r="F19" s="33"/>
    </row>
    <row r="20" spans="2:7" x14ac:dyDescent="0.3">
      <c r="B20" s="5"/>
      <c r="C20" s="3"/>
      <c r="D20" s="3"/>
      <c r="E20" s="3"/>
      <c r="F20" s="4"/>
    </row>
    <row r="21" spans="2:7" x14ac:dyDescent="0.3">
      <c r="B21" s="27" t="s">
        <v>23</v>
      </c>
      <c r="C21" s="3"/>
      <c r="D21" s="3"/>
      <c r="E21" s="6"/>
      <c r="F21" s="16"/>
      <c r="G21" s="17"/>
    </row>
    <row r="22" spans="2:7" x14ac:dyDescent="0.3">
      <c r="B22" s="5"/>
      <c r="C22" s="3"/>
      <c r="D22" s="3"/>
      <c r="E22" s="3"/>
      <c r="F22" s="16"/>
      <c r="G22" s="17"/>
    </row>
    <row r="23" spans="2:7" x14ac:dyDescent="0.3">
      <c r="B23" s="27" t="s">
        <v>21</v>
      </c>
      <c r="C23" s="11">
        <f>32*C5</f>
        <v>21538.461538461539</v>
      </c>
      <c r="D23" s="3"/>
      <c r="E23" s="3"/>
      <c r="F23" s="16"/>
      <c r="G23" s="17"/>
    </row>
    <row r="24" spans="2:7" ht="12.9" thickBot="1" x14ac:dyDescent="0.35">
      <c r="B24" s="5"/>
      <c r="C24" s="3"/>
      <c r="D24" s="3"/>
      <c r="E24" s="6"/>
      <c r="F24" s="16"/>
      <c r="G24" s="17"/>
    </row>
    <row r="25" spans="2:7" ht="12.9" thickBot="1" x14ac:dyDescent="0.35">
      <c r="B25" s="28" t="s">
        <v>22</v>
      </c>
      <c r="C25" s="13">
        <f>10*C19+22*C15</f>
        <v>26030.769230769234</v>
      </c>
      <c r="D25" s="10">
        <f>C25/C23-1</f>
        <v>0.20857142857142863</v>
      </c>
      <c r="E25" s="35" t="s">
        <v>25</v>
      </c>
      <c r="F25" s="36"/>
      <c r="G25" s="17"/>
    </row>
    <row r="26" spans="2:7" ht="12.9" thickBot="1" x14ac:dyDescent="0.35">
      <c r="B26" s="5"/>
      <c r="C26" s="3"/>
      <c r="D26" s="3"/>
      <c r="E26" s="3"/>
      <c r="F26" s="4"/>
    </row>
    <row r="27" spans="2:7" x14ac:dyDescent="0.3">
      <c r="B27" s="24" t="s">
        <v>18</v>
      </c>
      <c r="C27" s="22" t="s">
        <v>17</v>
      </c>
      <c r="D27" s="3"/>
      <c r="E27" s="3"/>
      <c r="F27" s="4"/>
    </row>
    <row r="28" spans="2:7" ht="12.9" thickBot="1" x14ac:dyDescent="0.35">
      <c r="B28" s="25" t="s">
        <v>19</v>
      </c>
      <c r="C28" s="23" t="s">
        <v>17</v>
      </c>
      <c r="D28" s="6"/>
      <c r="E28" s="6"/>
      <c r="F28" s="16"/>
      <c r="G28" s="17"/>
    </row>
    <row r="29" spans="2:7" x14ac:dyDescent="0.3">
      <c r="B29" s="5"/>
      <c r="C29" s="6"/>
      <c r="D29" s="6"/>
      <c r="E29" s="6"/>
      <c r="F29" s="16"/>
      <c r="G29" s="17"/>
    </row>
    <row r="30" spans="2:7" ht="36.450000000000003" customHeight="1" thickBot="1" x14ac:dyDescent="0.35">
      <c r="B30" s="37" t="s">
        <v>12</v>
      </c>
      <c r="C30" s="38"/>
      <c r="D30" s="38"/>
      <c r="E30" s="38"/>
      <c r="F30" s="39"/>
      <c r="G30" s="17"/>
    </row>
    <row r="31" spans="2:7" x14ac:dyDescent="0.3">
      <c r="C31" s="17"/>
      <c r="D31" s="17"/>
      <c r="E31" s="17"/>
      <c r="F31" s="17"/>
      <c r="G31" s="17"/>
    </row>
    <row r="32" spans="2:7" x14ac:dyDescent="0.3">
      <c r="B32" s="18"/>
      <c r="C32" s="17"/>
      <c r="D32" s="17"/>
      <c r="E32" s="17"/>
      <c r="F32" s="17"/>
      <c r="G32" s="17"/>
    </row>
    <row r="37" spans="3:5" x14ac:dyDescent="0.3">
      <c r="C37" s="19"/>
      <c r="D37" s="19"/>
      <c r="E37" s="19"/>
    </row>
    <row r="38" spans="3:5" x14ac:dyDescent="0.3">
      <c r="C38" s="19" t="s">
        <v>13</v>
      </c>
      <c r="D38" s="19" t="s">
        <v>14</v>
      </c>
      <c r="E38" s="19" t="s">
        <v>15</v>
      </c>
    </row>
    <row r="39" spans="3:5" x14ac:dyDescent="0.3">
      <c r="C39" s="20">
        <f>0.0125*52</f>
        <v>0.65</v>
      </c>
      <c r="D39" s="21">
        <v>205</v>
      </c>
      <c r="E39" s="21">
        <v>648</v>
      </c>
    </row>
  </sheetData>
  <mergeCells count="6">
    <mergeCell ref="E15:F15"/>
    <mergeCell ref="E19:F19"/>
    <mergeCell ref="E25:F25"/>
    <mergeCell ref="B30:F30"/>
    <mergeCell ref="B2:F2"/>
    <mergeCell ref="E8:F13"/>
  </mergeCells>
  <hyperlinks>
    <hyperlink ref="B30" r:id="rId1" display="https://nam02.safelinks.protection.outlook.com/?url=https%3A%2F%2Fsecure.emp.state.or.us%2Focs%2Festimator%2Findex.cfm&amp;data=02%7C01%7Cbrian.fox%40oit.edu%7Cf35605ce7c5e4f7b8eb008d7f2bea591%7Cf4db50f235d14e0694e2167755273558%7C0%7C0%7C637244772950924001&amp;sdata=xAiJifFqmd6bwhw%2FHv6CBCT3u6ItxQVl4VZnaAMOYXE%3D&amp;reserved=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Employee Impact</vt:lpstr>
    </vt:vector>
  </TitlesOfParts>
  <Company>OIT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Fox</dc:creator>
  <cp:lastModifiedBy>Brian Fox</cp:lastModifiedBy>
  <dcterms:created xsi:type="dcterms:W3CDTF">2020-05-07T20:41:17Z</dcterms:created>
  <dcterms:modified xsi:type="dcterms:W3CDTF">2020-05-14T00:31:51Z</dcterms:modified>
</cp:coreProperties>
</file>