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6605" windowHeight="12195" tabRatio="667"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<sst xmlns="http://schemas.openxmlformats.org/spreadsheetml/2006/main" count="1974" uniqueCount="1096">
  <si>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</si>
  <si>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</si>
  <si>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</si>
  <si>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</si>
  <si>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</si>
  <si>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</si>
  <si>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</si>
  <si>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</si>
  <si>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</si>
  <si>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</si>
  <si>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</si>
  <si>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</si>
  <si>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</si>
  <si>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</si>
  <si>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</si>
  <si>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</si>
  <si>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</si>
  <si>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</si>
  <si>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</si>
  <si>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</si>
  <si>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</si>
  <si>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</si>
  <si>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</si>
  <si>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</si>
  <si>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</si>
  <si>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</si>
  <si>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</si>
  <si>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</si>
  <si>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</si>
  <si>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</si>
  <si>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</si>
  <si>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</si>
  <si>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</si>
  <si>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</si>
  <si>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</si>
  <si>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</si>
  <si>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</si>
  <si>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</si>
  <si>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</si>
  <si>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</si>
  <si>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</si>
  <si>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</si>
  <si>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</si>
  <si>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</si>
  <si>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</si>
  <si>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</si>
  <si>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</si>
  <si>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</si>
  <si>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</si>
  <si>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</si>
  <si>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</si>
  <si>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</si>
  <si>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</si>
  <si>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</si>
  <si>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</si>
  <si>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</si>
  <si>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</si>
  <si>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</si>
  <si>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</si>
  <si>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</si>
  <si>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</si>
  <si>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</si>
  <si>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</si>
  <si>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</si>
  <si>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</si>
  <si>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</si>
  <si>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</si>
  <si>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</si>
  <si>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</si>
  <si>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</si>
  <si>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</si>
  <si>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</si>
  <si>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</si>
  <si>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</si>
  <si>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</si>
  <si>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</si>
  <si>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</si>
  <si>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</si>
  <si>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</si>
  <si>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</si>
  <si>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</si>
  <si>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</si>
  <si>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</si>
  <si>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</si>
  <si>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</si>
  <si>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</si>
  <si>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</si>
  <si>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</si>
  <si>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</si>
  <si>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</si>
  <si>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</si>
  <si>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</si>
  <si>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</si>
  <si>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</si>
  <si>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</si>
  <si>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</si>
  <si>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</si>
  <si>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</si>
  <si>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</si>
  <si>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</si>
  <si>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</si>
  <si>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</si>
  <si>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</si>
  <si>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</si>
  <si>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</si>
  <si>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</si>
  <si>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</si>
  <si>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</si>
  <si>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</si>
  <si>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</si>
  <si>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</si>
  <si>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</si>
  <si>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</si>
  <si>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</si>
  <si>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</si>
  <si>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</si>
  <si>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</si>
  <si>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</si>
  <si>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</si>
  <si>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</si>
  <si>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</si>
  <si>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</si>
  <si>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</si>
  <si>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</si>
  <si>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</si>
  <si>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</si>
  <si>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</si>
  <si>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</si>
  <si>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</si>
  <si>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</si>
  <si>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</si>
  <si>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</si>
  <si>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</si>
  <si>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</si>
  <si>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</si>
  <si>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</si>
  <si>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</si>
  <si>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</si>
  <si>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</si>
  <si>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</si>
  <si>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</si>
  <si>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</si>
  <si>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</si>
  <si>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</si>
  <si>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</si>
  <si>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</si>
  <si>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</si>
  <si>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</si>
  <si>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</si>
  <si>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</si>
  <si>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</si>
  <si>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</si>
  <si>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</si>
  <si>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</si>
  <si>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</si>
  <si>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</si>
  <si>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</si>
  <si>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</si>
  <si>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</si>
  <si>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</si>
  <si>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</si>
  <si>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</si>
  <si>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</si>
  <si>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</si>
  <si>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</si>
  <si>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</si>
  <si>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</si>
  <si>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</si>
  <si>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</si>
  <si>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</si>
  <si>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</si>
  <si>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</si>
  <si>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</si>
  <si>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</si>
  <si>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</si>
  <si>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</si>
  <si>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</si>
  <si>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</si>
  <si>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</si>
  <si>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</si>
  <si>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</si>
  <si>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</si>
  <si>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</si>
  <si>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</si>
  <si>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</si>
  <si>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</si>
  <si>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</si>
  <si>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</si>
  <si>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</si>
  <si>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</si>
  <si>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</si>
  <si>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</si>
  <si>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</si>
  <si>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</si>
  <si>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</si>
  <si>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</si>
  <si>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</si>
  <si>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</si>
  <si>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</si>
  <si>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</si>
  <si>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</si>
  <si>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</si>
  <si>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</si>
  <si>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</si>
  <si>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</si>
  <si>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</si>
  <si>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</si>
  <si>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</si>
  <si>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</si>
  <si>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</si>
  <si>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</si>
  <si>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</si>
  <si>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</si>
  <si>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</si>
  <si>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</si>
  <si>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</si>
  <si>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</si>
  <si>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</si>
  <si>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</si>
  <si>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</si>
  <si>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</si>
  <si>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</si>
  <si>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</si>
  <si>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</si>
  <si>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</si>
  <si>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</si>
  <si>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</si>
  <si>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</si>
  <si>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</si>
  <si>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</si>
  <si>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</si>
  <si>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</si>
  <si>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</si>
  <si>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</si>
  <si>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</si>
  <si>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</si>
  <si>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</si>
  <si>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</si>
  <si>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</si>
  <si>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</si>
  <si>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</si>
  <si>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</si>
  <si>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</si>
  <si>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</si>
  <si>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</si>
  <si>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</si>
  <si>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</si>
  <si>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</si>
  <si>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</si>
  <si>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</si>
  <si>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</si>
  <si>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</si>
  <si>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</si>
  <si>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</si>
  <si>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</si>
  <si>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</si>
  <si>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</si>
  <si>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</si>
  <si>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</si>
  <si>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</si>
  <si>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</si>
  <si>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</si>
  <si>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</si>
  <si>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</si>
  <si>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</si>
  <si>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</si>
  <si>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</si>
  <si>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</si>
  <si>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</si>
  <si>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</si>
  <si>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</si>
  <si>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</si>
  <si>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</si>
  <si>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</si>
  <si>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</si>
  <si>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</si>
  <si>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</si>
  <si>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</si>
  <si>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</si>
  <si>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</si>
  <si>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</si>
  <si>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</si>
  <si>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</si>
  <si>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</si>
  <si>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</si>
  <si>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</si>
  <si>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</si>
  <si>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</si>
  <si>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</si>
  <si>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</si>
  <si>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</si>
  <si>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</si>
  <si>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</si>
  <si>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</si>
  <si>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</si>
  <si>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</si>
  <si>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</si>
  <si>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</si>
  <si>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</si>
  <si>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</si>
  <si>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</si>
  <si>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</si>
  <si>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</si>
  <si>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</si>
  <si>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</si>
  <si>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</si>
  <si>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</si>
  <si>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</si>
  <si>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</si>
  <si>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</si>
  <si>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</si>
  <si>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</si>
  <si>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</si>
  <si>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</si>
  <si>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</si>
  <si>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</si>
  <si>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</si>
  <si>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</si>
  <si>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</si>
  <si>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</si>
  <si>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</si>
  <si>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</si>
  <si>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</si>
  <si>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</si>
  <si>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</si>
  <si>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</si>
  <si>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</si>
  <si>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</si>
  <si>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</si>
  <si>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</si>
  <si>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</si>
  <si>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</si>
  <si>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</si>
  <si>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</si>
  <si>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</si>
  <si>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</si>
  <si>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</si>
  <si>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</si>
  <si>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</si>
  <si>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</si>
  <si>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</si>
  <si>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</si>
  <si>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</si>
  <si>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</si>
  <si>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</si>
  <si>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</si>
  <si>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</si>
  <si>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</si>
  <si>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</si>
  <si>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</si>
  <si>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</si>
  <si>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</si>
  <si>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</si>
  <si>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</si>
  <si>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</si>
  <si>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</si>
  <si>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</si>
  <si>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</si>
  <si>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</si>
  <si>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</si>
  <si>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</si>
  <si>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</si>
  <si>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</si>
  <si>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</si>
  <si>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</si>
  <si>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</si>
  <si>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</si>
  <si>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</si>
  <si>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</si>
  <si>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</si>
  <si>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</si>
  <si>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</si>
  <si>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</si>
  <si>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</si>
  <si>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</si>
  <si>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</si>
  <si>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</si>
  <si>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</si>
  <si>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</si>
  <si>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</si>
  <si>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</si>
  <si>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</si>
  <si>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</si>
  <si>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</si>
  <si>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</si>
  <si>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</si>
  <si>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</si>
  <si>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</si>
  <si>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</si>
  <si>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</si>
  <si>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</si>
  <si>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</si>
  <si>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</si>
  <si>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</si>
  <si>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</si>
  <si>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</si>
  <si>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</si>
  <si>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</si>
  <si>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</si>
  <si>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</si>
  <si>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</si>
  <si>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</si>
  <si>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</si>
  <si>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</si>
  <si>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</si>
  <si>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</si>
  <si>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</si>
  <si>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</si>
  <si>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</si>
  <si>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</si>
  <si>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</si>
  <si>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</si>
  <si>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</si>
  <si>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</si>
  <si>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</si>
  <si>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</si>
  <si>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</si>
  <si>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</si>
  <si>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</si>
  <si>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</si>
  <si>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</si>
  <si>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</si>
  <si>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</si>
  <si>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</si>
  <si>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</si>
  <si>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</si>
  <si>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</si>
  <si>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</si>
  <si>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</si>
  <si>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</si>
  <si>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</si>
  <si>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</si>
  <si>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</si>
  <si>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</si>
  <si>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</si>
  <si>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</si>
  <si>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</si>
  <si>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</si>
  <si>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</si>
  <si>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</si>
  <si>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</si>
  <si>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</si>
  <si>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</si>
  <si>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</si>
  <si>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</si>
  <si>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</si>
  <si>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</si>
  <si>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</si>
  <si>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</si>
  <si>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</si>
  <si>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</si>
  <si>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</si>
  <si>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</si>
  <si>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</si>
  <si>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</si>
  <si>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</si>
  <si>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</si>
  <si>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</si>
  <si>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</si>
  <si>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</si>
  <si>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</si>
  <si>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</si>
  <si>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</si>
  <si>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</si>
  <si>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</si>
  <si>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</si>
  <si>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</si>
  <si>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</si>
  <si>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</si>
  <si>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</si>
  <si>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</si>
  <si>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</si>
  <si>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</si>
  <si>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</si>
  <si>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</si>
  <si>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</si>
  <si>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</si>
  <si>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</si>
  <si>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</si>
  <si>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</si>
  <si>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</si>
  <si>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</si>
  <si>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</si>
  <si>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</si>
  <si>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</si>
  <si>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</si>
  <si>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</si>
  <si>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</si>
  <si>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</si>
  <si>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</si>
  <si>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</si>
  <si>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</si>
  <si>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</si>
  <si>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</si>
  <si>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</si>
  <si>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</si>
  <si>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</si>
  <si>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</si>
  <si>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</si>
  <si>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</si>
  <si>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</si>
  <si>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</si>
  <si>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</si>
  <si>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</si>
  <si>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</si>
  <si>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</si>
  <si>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</si>
  <si>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</si>
  <si>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</si>
  <si>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</si>
  <si>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</si>
  <si>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</si>
  <si>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</si>
  <si>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</si>
  <si>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</si>
  <si>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</si>
  <si>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</si>
  <si>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</si>
  <si>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</si>
  <si>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</si>
  <si>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</si>
  <si>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</si>
  <si>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</si>
  <si>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</si>
  <si>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</si>
  <si>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</si>
  <si>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</si>
  <si>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</si>
  <si>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</si>
  <si>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</si>
  <si>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</si>
  <si>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</si>
  <si>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</si>
  <si>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</si>
  <si>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</si>
  <si>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</si>
  <si>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</si>
  <si>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</si>
  <si>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</si>
  <si>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</si>
  <si>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</si>
  <si>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</si>
  <si>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</si>
  <si>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</si>
  <si>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</si>
  <si>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</si>
  <si>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</si>
  <si>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</si>
  <si>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</si>
  <si>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</si>
  <si>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</si>
  <si>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</si>
  <si>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</si>
  <si>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</si>
  <si>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</si>
  <si>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</si>
  <si>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</si>
  <si>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</si>
  <si>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</si>
  <si>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</si>
  <si>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</si>
  <si>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</si>
  <si>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</si>
  <si>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</si>
  <si>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</si>
  <si>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</si>
  <si>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</si>
  <si>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</si>
  <si>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</si>
  <si>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</si>
  <si>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</si>
  <si>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</si>
  <si>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</si>
  <si>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</si>
  <si>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</si>
  <si>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</si>
  <si>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</si>
  <si>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</si>
  <si>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</si>
  <si>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</si>
  <si>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</si>
  <si>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</si>
  <si>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</si>
  <si>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</si>
  <si>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</si>
  <si>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</si>
  <si>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</si>
  <si>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</si>
  <si>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</si>
  <si>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</si>
  <si>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</si>
  <si>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</si>
  <si>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</si>
  <si>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</si>
  <si>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</si>
  <si>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</si>
  <si>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</si>
  <si>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</si>
  <si>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</si>
  <si>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</si>
  <si>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</si>
  <si>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</si>
  <si>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</si>
  <si>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</si>
  <si>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</si>
  <si>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</si>
  <si>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</si>
  <si>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</si>
  <si>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</si>
  <si>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</si>
  <si>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</si>
  <si>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</si>
  <si>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</si>
  <si>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</si>
  <si>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</si>
  <si>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</si>
  <si>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</si>
  <si>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</si>
  <si>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</si>
  <si>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</si>
  <si>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</si>
  <si>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</si>
  <si>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</si>
  <si>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</si>
  <si>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</si>
  <si>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</si>
  <si>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</si>
  <si>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</si>
  <si>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</si>
  <si>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</si>
  <si>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</si>
  <si>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</si>
  <si>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</si>
  <si>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</si>
  <si>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</si>
  <si>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</si>
  <si>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</si>
  <si>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</si>
  <si>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</si>
  <si>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</si>
  <si>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</si>
  <si>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</si>
  <si>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</si>
  <si>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</si>
  <si>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</si>
  <si>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</si>
  <si>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</si>
  <si>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</si>
  <si>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</si>
  <si>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</si>
  <si>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</si>
  <si>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</si>
  <si>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</si>
  <si>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</si>
  <si>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</si>
  <si>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</si>
  <si>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</si>
  <si>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</si>
  <si>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</si>
  <si>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</si>
  <si>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</si>
  <si>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</si>
  <si>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</si>
  <si>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</si>
  <si>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</si>
  <si>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</si>
  <si>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</si>
  <si>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</si>
  <si>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</si>
  <si>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</si>
  <si>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</si>
  <si>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</si>
  <si>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</si>
  <si>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</si>
  <si>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</si>
  <si>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</si>
  <si>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</si>
  <si>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</si>
  <si>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</si>
  <si>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</si>
  <si>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</si>
  <si>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</si>
  <si>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</si>
  <si>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</si>
  <si>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</si>
  <si>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</si>
  <si>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</si>
  <si>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</si>
  <si>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</si>
  <si>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</si>
  <si>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</si>
  <si>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</si>
  <si>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</si>
  <si>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</si>
  <si>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</si>
  <si>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</si>
  <si>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</si>
  <si>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</si>
  <si>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</si>
  <si>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</si>
  <si>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</si>
  <si>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</si>
  <si>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</si>
  <si>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</si>
  <si>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</si>
  <si>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</si>
  <si>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</si>
  <si>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</si>
  <si>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</si>
  <si>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</si>
  <si>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</si>
  <si>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</si>
  <si>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</si>
  <si>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</si>
  <si>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</si>
  <si>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</si>
  <si>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</si>
  <si>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</si>
  <si>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</si>
  <si>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</si>
  <si>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</si>
  <si>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</si>
  <si>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</si>
  <si>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</si>
  <si>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</si>
  <si>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</si>
  <si>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</si>
  <si>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</si>
  <si>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</si>
  <si>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</si>
  <si>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</si>
  <si>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</si>
  <si>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</si>
  <si>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</si>
  <si>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</si>
  <si>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</si>
  <si>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</si>
  <si>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</si>
  <si>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</si>
  <si>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</si>
  <si>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</si>
  <si>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</si>
  <si>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</si>
  <si>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</si>
  <si>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</si>
  <si>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</si>
  <si>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</si>
  <si>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</si>
  <si>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</si>
  <si>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</si>
  <si>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</si>
  <si>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</si>
  <si>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</si>
  <si>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</si>
  <si>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</si>
  <si>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</si>
  <si>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</si>
  <si>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</si>
  <si>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</si>
  <si>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</si>
  <si>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</si>
  <si>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</si>
  <si>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</si>
  <si>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</si>
  <si>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</si>
  <si>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</si>
  <si>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</si>
  <si>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</si>
  <si>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</si>
  <si>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</si>
  <si>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</si>
  <si>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</si>
  <si>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</si>
  <si>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</si>
  <si>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</si>
  <si>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</si>
  <si>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</si>
  <si>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</si>
  <si>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</si>
  <si>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</si>
  <si>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</si>
  <si>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</si>
  <si>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</si>
  <si>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</si>
  <si>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</si>
  <si>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</si>
  <si>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</si>
  <si>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</si>
  <si>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</si>
  <si>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</si>
  <si>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</si>
  <si>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</si>
  <si>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</si>
  <si>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</si>
  <si>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</si>
  <si>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</si>
  <si>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</si>
  <si>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</si>
  <si>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</si>
  <si>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</si>
  <si>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</si>
  <si>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</si>
  <si>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</si>
  <si>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</si>
  <si>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</si>
  <si>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</si>
  <si>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</si>
  <si>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</si>
  <si>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</si>
  <si>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</si>
  <si>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</si>
  <si>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</si>
  <si>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</si>
  <si>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</si>
  <si>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</si>
  <si>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</si>
  <si>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</si>
  <si>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</si>
  <si>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</si>
  <si>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</si>
  <si>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</si>
  <si>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</si>
  <si>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</si>
  <si>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</si>
  <si>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</si>
  <si>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</si>
  <si>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</si>
  <si>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</si>
  <si>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</si>
  <si>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</si>
  <si>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</si>
  <si>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</si>
  <si>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</si>
  <si>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</si>
  <si>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</si>
  <si>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</si>
  <si>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</si>
  <si>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</si>
  <si>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</si>
  <si>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</si>
  <si>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</si>
  <si>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</si>
  <si>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</si>
  <si>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</si>
  <si>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</si>
  <si>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</si>
  <si>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</si>
  <si>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</si>
  <si>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</si>
  <si>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</si>
  <si>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</si>
  <si>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</si>
  <si>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</si>
  <si>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</si>
  <si>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</si>
  <si>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</si>
  <si>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</si>
  <si>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</si>
  <si>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</si>
  <si>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</si>
  <si>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</si>
  <si>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</si>
  <si>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</si>
  <si>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</si>
  <si>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</si>
  <si>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</si>
  <si>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</si>
  <si>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</si>
  <si>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</si>
  <si>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</si>
  <si>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</si>
  <si>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</si>
  <si>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</si>
  <si>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</si>
  <si>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</si>
  <si>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</si>
  <si>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</si>
  <si>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</si>
  <si>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</si>
  <si>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</si>
  <si>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</si>
  <si>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</si>
  <si>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</si>
  <si>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</si>
  <si>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</si>
  <si>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</si>
  <si>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</si>
  <si>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</si>
  <si>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</si>
  <si>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</si>
  <si>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</si>
  <si>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</si>
  <si>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</si>
  <si>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</si>
  <si>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</si>
  <si>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</si>
  <si>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</si>
  <si>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</si>
  <si>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</si>
  <si>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</si>
  <si>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</si>
  <si>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</si>
  <si>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</si>
  <si>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</si>
  <si>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</si>
  <si>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</si>
  <si>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</si>
  <si>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</si>
  <si>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</si>
  <si>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</si>
  <si>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</si>
  <si>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</si>
  <si>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</si>
  <si>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</si>
  <si>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</si>
  <si>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</si>
  <si>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</si>
  <si>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</si>
  <si>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</si>
  <si>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</si>
  <si>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</si>
  <si>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</si>
  <si>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</si>
  <si>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</si>
  <si>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</si>
  <si>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</si>
  <si>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</si>
  <si>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</si>
  <si>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</si>
  <si>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</si>
  <si>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</si>
  <si>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</si>
  <si>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</si>
  <si>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</si>
  <si>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</si>
  <si>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</si>
  <si>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</si>
  <si>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</si>
  <si>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</si>
  <si>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</si>
  <si>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</si>
  <si>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</si>
  <si>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</si>
  <si>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</si>
  <si>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</si>
  <si>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</si>
  <si>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</si>
  <si>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</si>
  <si>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</si>
  <si>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</si>
  <si>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</si>
  <si>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</si>
  <si>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</si>
  <si>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</si>
  <si>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</si>
  <si>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</si>
  <si>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</si>
  <si>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</si>
  <si>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</si>
  <si>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</si>
  <si>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</si>
  <si>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</si>
  <si>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</si>
  <si>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</si>
  <si>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</si>
  <si>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</si>
  <si>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</si>
  <si>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</si>
  <si>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</si>
  <si>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</si>
  <si>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</si>
  <si>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</si>
  <si>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</si>
  <si>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</si>
  <si>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</si>
  <si>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</si>
  <si>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</si>
  <si>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</si>
  <si>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</si>
  <si>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</si>
  <si>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</si>
  <si>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</si>
  <si>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</si>
  <si>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</si>
  <si>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</si>
  <si>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</si>
  <si>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</si>
  <si>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</si>
  <si>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</si>
  <si>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</si>
  <si>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</si>
  <si>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</si>
  <si>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</si>
  <si>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</si>
  <si>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</si>
  <si>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</si>
  <si>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</si>
  <si>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</si>
  <si>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</si>
  <si>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</si>
  <si>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</si>
  <si>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</si>
  <si>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</si>
  <si>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</si>
  <si>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x</t>
  </si>
  <si>
    <t>Director of Institutional Research</t>
  </si>
  <si>
    <t>Institutional Research</t>
  </si>
  <si>
    <t>1250 Siskiyou Blvd.</t>
  </si>
  <si>
    <t>Ashland, OR 97520</t>
  </si>
  <si>
    <t>Southern Oregon University</t>
  </si>
  <si>
    <t>(541)552-7672</t>
  </si>
  <si>
    <t>www.sou.edu</t>
  </si>
  <si>
    <t>(541)552-6411</t>
  </si>
  <si>
    <t>(800)482-7672</t>
  </si>
  <si>
    <t>(541)552-8403</t>
  </si>
  <si>
    <t>admissions@sou.edu</t>
  </si>
  <si>
    <t>www.sou.edu/admissions/application</t>
  </si>
  <si>
    <t>NA</t>
  </si>
  <si>
    <t>X</t>
  </si>
  <si>
    <t>Sept. 1</t>
  </si>
  <si>
    <t>SAT subject tests required if applicant is from unaccredited high school without a GED.  We accept either SAT or ACT.</t>
  </si>
  <si>
    <t>Feb.  15</t>
  </si>
  <si>
    <t>Sept. 15</t>
  </si>
  <si>
    <t>1 year</t>
  </si>
  <si>
    <t>36 quarter</t>
  </si>
  <si>
    <t>List any other application requirements specific to transfer applicants:  Applicants with associate’s from a regionally accredited institution or an Oregon Transfer Module will be admitted with a 2.00 GPA.</t>
  </si>
  <si>
    <t>Apr.  15</t>
  </si>
  <si>
    <t>Dec.  15</t>
  </si>
  <si>
    <t>Mar.  15</t>
  </si>
  <si>
    <t>Jun.  1</t>
  </si>
  <si>
    <t>C-</t>
  </si>
  <si>
    <t>No maximum</t>
  </si>
  <si>
    <t>45 of last 60</t>
  </si>
  <si>
    <t>or within ___4____ weeks of notification.</t>
  </si>
  <si>
    <t>http://sou.edu/enrollment/tuitioncalculator/index.php</t>
  </si>
  <si>
    <t>unavailable for part-time</t>
  </si>
  <si>
    <r>
      <t xml:space="preserve">Category </t>
    </r>
    <r>
      <rPr>
        <b/>
        <sz val="10"/>
        <color indexed="10"/>
        <rFont val="Arial"/>
        <family val="2"/>
      </rPr>
      <t>(note: used 1st majors only)</t>
    </r>
  </si>
  <si>
    <t>bach counts</t>
  </si>
  <si>
    <t>cert counts</t>
  </si>
  <si>
    <t>Credits</t>
  </si>
  <si>
    <t>Chris Stanek</t>
  </si>
  <si>
    <t>stanek@sou.edu</t>
  </si>
  <si>
    <t>Number of degrees awarded from July 1, 2010 to June 30, 2011</t>
  </si>
  <si>
    <t>Please provide data for the Fall 2005 cohort if available. If Fall 2005 cohort data are 
not available, provide data for the Fall 2004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</si>
  <si>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</si>
  <si>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</si>
  <si>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</si>
  <si>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</si>
  <si>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</si>
  <si>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</si>
  <si>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</si>
  <si>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</si>
  <si>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</si>
  <si>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</si>
  <si>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</si>
  <si>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</si>
  <si>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</si>
  <si>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</si>
  <si>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</si>
  <si>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r>
      <t xml:space="preserve">First-time, first-year, (freshmen) students: </t>
    </r>
    <r>
      <rPr>
        <sz val="10"/>
        <rFont val="Arial"/>
        <family val="2"/>
      </rPr>
      <t>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</si>
  <si>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2011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</si>
  <si>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2011, including students who began studies during summer, international students/nonresident aliens, and students admitted under special arrangements.</t>
    </r>
  </si>
  <si>
    <r>
      <t xml:space="preserve">Percent and number of first-time, first-year (freshman) students enrolled in Fall 2011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</si>
  <si>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</si>
  <si>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</si>
  <si>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</si>
  <si>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</si>
  <si>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</si>
  <si>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2010-2011 academic year (see the next item below), use the 2010-2011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</si>
  <si>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2011-2012 estimated</t>
  </si>
  <si>
    <t>2010-2011
final</t>
  </si>
  <si>
    <t>Number of degree-seeking undergraduate students (CDS Item B1 if reporting on Fall 2011 cohort)</t>
  </si>
  <si>
    <t xml:space="preserve">Include:   * 2011 undergraduate class who graduated between July 1, 2010 and June 30, 2011 who started at your institution as first- time students and received a bachelor's degree between July 1, 2010 and June 30, 2011.
  * only loans made to students who borrowed while enrolled at your institution.
  * co-signed loans.
</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</si>
  <si>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</si>
  <si>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</si>
  <si>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</si>
  <si>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</si>
  <si>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</si>
  <si>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2010 and June 30, 2011</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</si>
  <si>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</si>
  <si>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</si>
  <si>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Please provide data for the 2008 cohort if available. If 2008 cohort data are not available, provide data for the 2007 cohort.</t>
  </si>
  <si>
    <r>
      <t xml:space="preserve">Undergraduate full-time tuition, required fees, room and board </t>
    </r>
    <r>
      <rPr>
        <sz val="10"/>
        <color indexed="8"/>
        <rFont val="Arial"/>
        <family val="2"/>
      </rPr>
      <t>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</si>
  <si>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(541)552-8786</t>
  </si>
  <si>
    <t>www.sou.edu/ir/cds/html</t>
  </si>
  <si>
    <r>
      <t xml:space="preserve">Institutional Enrollment - Men and Women </t>
    </r>
    <r>
      <rPr>
        <sz val="10"/>
        <rFont val="Arial"/>
        <family val="2"/>
      </rPr>
      <t>Provide numbers of students for each of the following categories as of the institution's official fall reporting date (used end of term) or as of October 15, 2011. Note: Report students formerly designated as “first professional” in the graduate cells.</t>
    </r>
  </si>
  <si>
    <t>On-line degree completion programs</t>
  </si>
  <si>
    <t>na</t>
  </si>
  <si>
    <t>* Note: subsections such as labs don't apply at SOU since labs are zero credit courses.</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</si>
  <si>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t>
    </r>
    <r>
      <rPr>
        <sz val="10"/>
        <color indexed="10"/>
        <rFont val="Arial"/>
        <family val="2"/>
      </rPr>
      <t>As above, exclude noncredit classes</t>
    </r>
    <r>
      <rPr>
        <sz val="10"/>
        <rFont val="Arial"/>
        <family val="2"/>
      </rPr>
      <t xml:space="preserve"> and individual instruction such as dissertation or thesis research, music instruction, or one-to-one readings. Each class subsection should be counted only once and should not be duplicated because of cross-listings.</t>
    </r>
  </si>
  <si>
    <t>CLASS SUB-SECTIONS*</t>
  </si>
  <si>
    <r>
      <t>Class Sections:</t>
    </r>
    <r>
      <rPr>
        <sz val="10"/>
        <rFont val="Arial"/>
        <family val="2"/>
      </rPr>
      <t xml:space="preserve">  A class section is an organized course offered for credit, identified by discipline and number, meeting at a stated time or times </t>
    </r>
    <r>
      <rPr>
        <b/>
        <sz val="10"/>
        <color indexed="10"/>
        <rFont val="Arial"/>
        <family val="2"/>
      </rPr>
      <t>in a classroom</t>
    </r>
    <r>
      <rPr>
        <sz val="10"/>
        <rFont val="Arial"/>
        <family val="2"/>
      </rPr>
      <t xml:space="preserve"> or similar setting, and not a subsection such as a laboratory or discussion session. Undergraduate class sections are defined as any sections in which at least one degree-seeking undergraduate student is enrolled for credit. </t>
    </r>
    <r>
      <rPr>
        <sz val="10"/>
        <color indexed="10"/>
        <rFont val="Arial"/>
        <family val="2"/>
      </rPr>
      <t xml:space="preserve">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t>
    </r>
    <r>
      <rPr>
        <sz val="10"/>
        <rFont val="Arial"/>
        <family val="2"/>
      </rPr>
      <t>Each class section should be counted only once and should not be duplicated because of course catalog cross-listings.</t>
    </r>
  </si>
  <si>
    <r>
      <rPr>
        <sz val="8"/>
        <color indexed="8"/>
        <rFont val="Andale WT"/>
        <family val="2"/>
      </rPr>
      <t>Schedule Term Code: 201101</t>
    </r>
    <r>
      <rPr>
        <sz val="8"/>
        <color indexed="8"/>
        <rFont val="Andale WT"/>
        <family val="2"/>
      </rPr>
      <t xml:space="preserve"> AND </t>
    </r>
    <r>
      <rPr>
        <sz val="8"/>
        <color indexed="8"/>
        <rFont val="Andale WT"/>
        <family val="2"/>
      </rPr>
      <t>Section Number starts with 0</t>
    </r>
    <r>
      <rPr>
        <sz val="8"/>
        <color indexed="8"/>
        <rFont val="Andale WT"/>
        <family val="2"/>
      </rPr>
      <t xml:space="preserve"> AND </t>
    </r>
    <r>
      <rPr>
        <sz val="8"/>
        <color indexed="8"/>
        <rFont val="Andale WT"/>
        <family val="2"/>
      </rPr>
      <t>NOT Subject Code: MUP</t>
    </r>
    <r>
      <rPr>
        <sz val="8"/>
        <color indexed="8"/>
        <rFont val="Andale WT"/>
        <family val="2"/>
      </rPr>
      <t xml:space="preserve"> AND </t>
    </r>
    <r>
      <rPr>
        <sz val="8"/>
        <color indexed="8"/>
        <rFont val="Andale WT"/>
        <family val="2"/>
      </rPr>
      <t>Instructional Method Code: TRAD</t>
    </r>
    <r>
      <rPr>
        <sz val="8"/>
        <color indexed="8"/>
        <rFont val="Andale WT"/>
        <family val="2"/>
      </rPr>
      <t xml:space="preserve"> AND </t>
    </r>
    <r>
      <rPr>
        <sz val="8"/>
        <color indexed="8"/>
        <rFont val="Andale WT"/>
        <family val="2"/>
      </rPr>
      <t>Schedule Type Code: L</t>
    </r>
  </si>
  <si>
    <r>
      <rPr>
        <sz val="8"/>
        <color indexed="8"/>
        <rFont val="Andale WT"/>
        <family val="2"/>
      </rPr>
      <t>NOT Credit Hours Minimum: 0</t>
    </r>
    <r>
      <rPr>
        <sz val="8"/>
        <color indexed="8"/>
        <rFont val="Andale WT"/>
        <family val="2"/>
      </rPr>
      <t xml:space="preserve"> AND </t>
    </r>
    <r>
      <rPr>
        <sz val="8"/>
        <color indexed="8"/>
        <rFont val="Andale WT"/>
        <family val="2"/>
      </rPr>
      <t>NOT Enroll Actual: Between 0 and 1</t>
    </r>
  </si>
  <si>
    <r>
      <rPr>
        <sz val="8"/>
        <color indexed="8"/>
        <rFont val="Andale WT"/>
        <family val="2"/>
      </rPr>
      <t>Graduation Term Code: 200904, 201001, 201002, 201003</t>
    </r>
    <r>
      <rPr>
        <sz val="8"/>
        <color indexed="8"/>
        <rFont val="Andale WT"/>
        <family val="2"/>
      </rPr>
      <t xml:space="preserve"> AND </t>
    </r>
    <r>
      <rPr>
        <sz val="8"/>
        <color indexed="8"/>
        <rFont val="Andale WT"/>
        <family val="2"/>
      </rPr>
      <t>Degree Code: BA, BAC, BAS, BFA, BS, CERT, EADLCN, EADLIN, EDLCN, EDLIN</t>
    </r>
    <r>
      <rPr>
        <sz val="8"/>
        <color indexed="8"/>
        <rFont val="Andale WT"/>
        <family val="2"/>
      </rPr>
      <t xml:space="preserve"> AND </t>
    </r>
    <r>
      <rPr>
        <sz val="8"/>
        <color indexed="8"/>
        <rFont val="Andale WT"/>
        <family val="2"/>
      </rPr>
      <t>Status Code: AW</t>
    </r>
  </si>
  <si>
    <t>Section not complete until tuition and board amounts are available from ESC/FA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</si>
</sst>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00"/>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indexed="10"/>
      <name val="Arial"/>
      <family val="2"/>
    </font>
    <font>
      <sz val="10"/>
      <color indexed="10"/>
      <name val="Arial"/>
      <family val="2"/>
    </font>
    <font>
      <sz val="8"/>
      <color indexed="8"/>
      <name val="Andale W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theme="1"/>
      <name val="Andale W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C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hair"/>
      <right style="hair"/>
      <top style="hair"/>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9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2" fillId="0" borderId="13" xfId="0" applyFont="1" applyBorder="1" applyAlignment="1">
      <alignment/>
    </xf>
    <xf numFmtId="14" fontId="0" fillId="0" borderId="14" xfId="0" applyNumberFormat="1" applyBorder="1" applyAlignment="1" quotePrefix="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left" vertical="top" wrapText="1"/>
    </xf>
    <xf numFmtId="0" fontId="13" fillId="0" borderId="0" xfId="0" applyFont="1" applyAlignment="1">
      <alignment/>
    </xf>
    <xf numFmtId="0" fontId="0" fillId="0" borderId="0" xfId="0" applyFont="1" applyAlignment="1">
      <alignment horizontal="left" vertical="top" wrapText="1"/>
    </xf>
    <xf numFmtId="0" fontId="9" fillId="0" borderId="10" xfId="0" applyFont="1"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0" fillId="0" borderId="0" xfId="0" applyFont="1" applyBorder="1" applyAlignment="1">
      <alignment horizontal="left" vertical="top" wrapText="1"/>
    </xf>
    <xf numFmtId="0" fontId="0" fillId="0" borderId="10" xfId="0" applyBorder="1" applyAlignment="1">
      <alignment horizontal="right"/>
    </xf>
    <xf numFmtId="0" fontId="0" fillId="0" borderId="0" xfId="0" applyAlignment="1">
      <alignment horizontal="right"/>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left" vertical="top" wrapText="1"/>
    </xf>
    <xf numFmtId="174" fontId="0" fillId="0" borderId="0" xfId="0" applyNumberFormat="1" applyBorder="1" applyAlignment="1">
      <alignment horizontal="right"/>
    </xf>
    <xf numFmtId="0" fontId="0" fillId="0" borderId="0" xfId="0" applyAlignment="1">
      <alignment wrapText="1"/>
    </xf>
    <xf numFmtId="0" fontId="6" fillId="0" borderId="0" xfId="0" applyFont="1" applyAlignment="1">
      <alignment wrapText="1"/>
    </xf>
    <xf numFmtId="0" fontId="18" fillId="0" borderId="0" xfId="0" applyFont="1" applyAlignment="1">
      <alignment wrapText="1"/>
    </xf>
    <xf numFmtId="0" fontId="1" fillId="33" borderId="17" xfId="0" applyFont="1" applyFill="1" applyBorder="1" applyAlignment="1">
      <alignment horizontal="center" vertical="center" wrapText="1"/>
    </xf>
    <xf numFmtId="0" fontId="14" fillId="0" borderId="17" xfId="0" applyFont="1" applyBorder="1" applyAlignment="1">
      <alignment horizontal="left" vertical="top" wrapText="1"/>
    </xf>
    <xf numFmtId="0" fontId="9" fillId="0" borderId="17" xfId="0" applyFont="1" applyBorder="1" applyAlignment="1">
      <alignment horizontal="left" vertical="top" wrapText="1"/>
    </xf>
    <xf numFmtId="0" fontId="0" fillId="0" borderId="17" xfId="0" applyFont="1" applyBorder="1" applyAlignment="1">
      <alignment horizontal="left" vertical="top" wrapText="1"/>
    </xf>
    <xf numFmtId="0" fontId="17" fillId="0" borderId="17" xfId="0" applyFont="1" applyBorder="1" applyAlignment="1">
      <alignment horizontal="left" vertical="top" wrapText="1"/>
    </xf>
    <xf numFmtId="0" fontId="2" fillId="0" borderId="17" xfId="0" applyFont="1" applyBorder="1" applyAlignment="1">
      <alignment horizontal="center" vertical="top" wrapText="1"/>
    </xf>
    <xf numFmtId="0" fontId="0" fillId="0" borderId="17"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18" xfId="0" applyBorder="1" applyAlignment="1">
      <alignment horizontal="left" vertical="top" wrapText="1"/>
    </xf>
    <xf numFmtId="0" fontId="0" fillId="0" borderId="19" xfId="0" applyFont="1" applyBorder="1" applyAlignment="1">
      <alignment horizontal="left" vertical="top" wrapText="1"/>
    </xf>
    <xf numFmtId="0" fontId="2" fillId="0" borderId="0" xfId="0" applyFont="1" applyBorder="1" applyAlignment="1">
      <alignment/>
    </xf>
    <xf numFmtId="0" fontId="0" fillId="0" borderId="20" xfId="0" applyBorder="1" applyAlignment="1">
      <alignment/>
    </xf>
    <xf numFmtId="0" fontId="0" fillId="0" borderId="16" xfId="0" applyFont="1" applyBorder="1" applyAlignment="1">
      <alignment/>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171" fontId="0" fillId="0" borderId="0" xfId="0" applyNumberFormat="1" applyFont="1" applyBorder="1" applyAlignment="1">
      <alignment horizontal="center" vertical="top" wrapText="1"/>
    </xf>
    <xf numFmtId="0" fontId="0" fillId="0" borderId="10" xfId="0" applyFill="1" applyBorder="1" applyAlignment="1">
      <alignment/>
    </xf>
    <xf numFmtId="0" fontId="0" fillId="0" borderId="0" xfId="0" applyFont="1" applyAlignment="1">
      <alignment vertical="top"/>
    </xf>
    <xf numFmtId="49" fontId="0" fillId="0" borderId="10"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23"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10" xfId="0" applyFont="1" applyFill="1" applyBorder="1" applyAlignment="1">
      <alignment wrapText="1"/>
    </xf>
    <xf numFmtId="0" fontId="0" fillId="0" borderId="10" xfId="0" applyFill="1" applyBorder="1" applyAlignment="1">
      <alignment horizontal="center" vertical="center"/>
    </xf>
    <xf numFmtId="0" fontId="5" fillId="0" borderId="0" xfId="0" applyFont="1" applyFill="1" applyAlignment="1">
      <alignment vertical="top" wrapText="1"/>
    </xf>
    <xf numFmtId="0" fontId="2" fillId="0" borderId="17" xfId="0" applyFont="1" applyFill="1" applyBorder="1" applyAlignment="1">
      <alignment horizontal="left" vertical="top" wrapText="1"/>
    </xf>
    <xf numFmtId="0" fontId="2" fillId="0" borderId="0" xfId="0" applyFont="1" applyFill="1" applyAlignment="1">
      <alignment/>
    </xf>
    <xf numFmtId="0" fontId="14" fillId="0" borderId="0" xfId="0" applyFont="1" applyFill="1" applyAlignment="1">
      <alignment wrapText="1"/>
    </xf>
    <xf numFmtId="0" fontId="14" fillId="0" borderId="17"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4" xfId="0" applyFill="1" applyBorder="1" applyAlignment="1">
      <alignment horizontal="left" vertical="top" wrapText="1"/>
    </xf>
    <xf numFmtId="0" fontId="14" fillId="34" borderId="17"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3" fillId="0" borderId="0" xfId="0" applyFont="1" applyAlignment="1">
      <alignment/>
    </xf>
    <xf numFmtId="0" fontId="2" fillId="34" borderId="17" xfId="0" applyFont="1" applyFill="1" applyBorder="1" applyAlignment="1">
      <alignment horizontal="left" vertical="top" wrapText="1"/>
    </xf>
    <xf numFmtId="0" fontId="2" fillId="34" borderId="0" xfId="0" applyFont="1" applyFill="1" applyAlignment="1">
      <alignment wrapText="1"/>
    </xf>
    <xf numFmtId="0" fontId="0" fillId="0" borderId="0" xfId="0" applyFill="1" applyAlignment="1">
      <alignment/>
    </xf>
    <xf numFmtId="0" fontId="0" fillId="0" borderId="0" xfId="0" applyFont="1" applyFill="1" applyAlignment="1">
      <alignment horizontal="left" vertical="top" wrapText="1"/>
    </xf>
    <xf numFmtId="0" fontId="11" fillId="0" borderId="0" xfId="0" applyFont="1" applyFill="1" applyAlignment="1">
      <alignment vertical="top" wrapText="1"/>
    </xf>
    <xf numFmtId="0" fontId="0" fillId="0" borderId="10" xfId="0" applyFill="1" applyBorder="1" applyAlignment="1">
      <alignment/>
    </xf>
    <xf numFmtId="0" fontId="10" fillId="0" borderId="0" xfId="0" applyFont="1" applyFill="1" applyAlignment="1">
      <alignment wrapText="1"/>
    </xf>
    <xf numFmtId="0" fontId="0" fillId="0" borderId="0" xfId="0" applyFont="1" applyFill="1" applyAlignment="1">
      <alignment horizontal="left" vertical="center"/>
    </xf>
    <xf numFmtId="0" fontId="0" fillId="0" borderId="10" xfId="0" applyFont="1" applyFill="1" applyBorder="1" applyAlignment="1">
      <alignment horizontal="left" vertical="top" wrapText="1"/>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0" fontId="0" fillId="0" borderId="10" xfId="0"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0" fillId="0" borderId="10" xfId="0" applyFill="1" applyBorder="1" applyAlignment="1">
      <alignment vertical="center" wrapText="1"/>
    </xf>
    <xf numFmtId="37" fontId="0" fillId="0" borderId="10" xfId="42" applyNumberFormat="1" applyFill="1" applyBorder="1" applyAlignment="1">
      <alignment horizontal="right"/>
    </xf>
    <xf numFmtId="0" fontId="3" fillId="0" borderId="10" xfId="0" applyFont="1" applyFill="1" applyBorder="1" applyAlignment="1">
      <alignment vertical="center"/>
    </xf>
    <xf numFmtId="37" fontId="2" fillId="0" borderId="10" xfId="42" applyNumberFormat="1" applyFont="1" applyFill="1" applyBorder="1" applyAlignment="1">
      <alignment horizontal="right"/>
    </xf>
    <xf numFmtId="0" fontId="3" fillId="0" borderId="10" xfId="0" applyFont="1" applyFill="1" applyBorder="1" applyAlignment="1">
      <alignment horizontal="right"/>
    </xf>
    <xf numFmtId="0" fontId="0" fillId="0" borderId="10" xfId="0" applyFont="1" applyFill="1" applyBorder="1" applyAlignment="1">
      <alignment vertical="center"/>
    </xf>
    <xf numFmtId="0" fontId="0" fillId="0" borderId="10" xfId="0" applyFont="1" applyFill="1" applyBorder="1" applyAlignment="1">
      <alignment horizontal="right"/>
    </xf>
    <xf numFmtId="0" fontId="0" fillId="0" borderId="10" xfId="0" applyFont="1" applyFill="1" applyBorder="1" applyAlignment="1">
      <alignment vertical="center" wrapText="1"/>
    </xf>
    <xf numFmtId="0" fontId="2" fillId="0" borderId="10" xfId="0" applyFont="1" applyFill="1" applyBorder="1" applyAlignment="1">
      <alignment horizontal="right"/>
    </xf>
    <xf numFmtId="37" fontId="0" fillId="0" borderId="11" xfId="42" applyNumberFormat="1" applyFill="1" applyBorder="1" applyAlignment="1">
      <alignment horizontal="right"/>
    </xf>
    <xf numFmtId="37" fontId="0" fillId="0" borderId="23" xfId="0" applyNumberFormat="1" applyFill="1" applyBorder="1" applyAlignment="1">
      <alignment horizontal="right"/>
    </xf>
    <xf numFmtId="37" fontId="2" fillId="0" borderId="23" xfId="42" applyNumberFormat="1" applyFont="1" applyFill="1" applyBorder="1" applyAlignment="1">
      <alignment horizontal="right"/>
    </xf>
    <xf numFmtId="0" fontId="18" fillId="0" borderId="10" xfId="0" applyFont="1" applyFill="1" applyBorder="1" applyAlignment="1">
      <alignment horizontal="center" vertical="center" wrapText="1"/>
    </xf>
    <xf numFmtId="37" fontId="0" fillId="0" borderId="10" xfId="0" applyNumberFormat="1" applyFill="1" applyBorder="1" applyAlignment="1">
      <alignment horizontal="right"/>
    </xf>
    <xf numFmtId="0" fontId="0" fillId="0" borderId="20" xfId="0" applyFill="1" applyBorder="1" applyAlignment="1">
      <alignment vertical="center" wrapText="1"/>
    </xf>
    <xf numFmtId="37" fontId="2" fillId="0" borderId="10" xfId="0" applyNumberFormat="1" applyFont="1" applyFill="1" applyBorder="1" applyAlignment="1">
      <alignment horizontal="right"/>
    </xf>
    <xf numFmtId="0" fontId="0" fillId="0" borderId="10" xfId="0" applyFont="1" applyFill="1" applyBorder="1" applyAlignment="1">
      <alignment horizontal="right" vertical="top" wrapText="1"/>
    </xf>
    <xf numFmtId="0" fontId="9" fillId="0" borderId="10" xfId="0" applyFont="1" applyFill="1" applyBorder="1" applyAlignment="1">
      <alignment horizontal="left" vertical="top"/>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0" fontId="14" fillId="0" borderId="0" xfId="0" applyFont="1" applyFill="1" applyAlignment="1">
      <alignment horizontal="left" vertical="top" wrapText="1"/>
    </xf>
    <xf numFmtId="0" fontId="2" fillId="0" borderId="10" xfId="0" applyFont="1" applyFill="1" applyBorder="1" applyAlignment="1">
      <alignment/>
    </xf>
    <xf numFmtId="0" fontId="0" fillId="0" borderId="10" xfId="0" applyFont="1" applyFill="1" applyBorder="1" applyAlignment="1">
      <alignment horizontal="center"/>
    </xf>
    <xf numFmtId="9" fontId="0" fillId="0" borderId="0" xfId="0" applyNumberFormat="1" applyFill="1" applyAlignment="1">
      <alignment/>
    </xf>
    <xf numFmtId="0" fontId="0" fillId="0" borderId="0" xfId="0" applyFill="1" applyAlignment="1">
      <alignment horizontal="left" vertical="top"/>
    </xf>
    <xf numFmtId="0" fontId="0" fillId="0" borderId="10" xfId="0" applyFont="1" applyFill="1" applyBorder="1" applyAlignment="1">
      <alignment horizontal="center" wrapText="1"/>
    </xf>
    <xf numFmtId="10" fontId="0" fillId="0" borderId="10" xfId="0" applyNumberFormat="1" applyFill="1" applyBorder="1" applyAlignment="1">
      <alignment horizontal="right"/>
    </xf>
    <xf numFmtId="10" fontId="0" fillId="0" borderId="10" xfId="59" applyNumberFormat="1" applyFont="1" applyFill="1" applyBorder="1" applyAlignment="1">
      <alignment horizontal="right"/>
    </xf>
    <xf numFmtId="0" fontId="0" fillId="0" borderId="10" xfId="0" applyFill="1" applyBorder="1" applyAlignment="1" quotePrefix="1">
      <alignment/>
    </xf>
    <xf numFmtId="10" fontId="0" fillId="0" borderId="10" xfId="0" applyNumberFormat="1" applyFill="1" applyBorder="1" applyAlignment="1">
      <alignment/>
    </xf>
    <xf numFmtId="10" fontId="0" fillId="0" borderId="12" xfId="0" applyNumberFormat="1" applyFill="1" applyBorder="1" applyAlignment="1">
      <alignment/>
    </xf>
    <xf numFmtId="0" fontId="0" fillId="0" borderId="10" xfId="0" applyFont="1" applyFill="1" applyBorder="1" applyAlignment="1">
      <alignment horizontal="center" vertical="center" wrapText="1"/>
    </xf>
    <xf numFmtId="37" fontId="0" fillId="0" borderId="10" xfId="42" applyNumberFormat="1" applyFill="1" applyBorder="1" applyAlignment="1">
      <alignment horizontal="center" vertical="center"/>
    </xf>
    <xf numFmtId="37" fontId="2" fillId="0" borderId="10" xfId="42" applyNumberFormat="1" applyFont="1" applyFill="1" applyBorder="1" applyAlignment="1">
      <alignment horizontal="center" vertical="center"/>
    </xf>
    <xf numFmtId="0" fontId="5" fillId="0" borderId="0" xfId="0" applyFont="1" applyFill="1" applyAlignment="1">
      <alignment/>
    </xf>
    <xf numFmtId="0" fontId="6" fillId="0" borderId="0" xfId="0" applyFont="1" applyFill="1" applyBorder="1" applyAlignment="1">
      <alignment horizontal="center" wrapText="1"/>
    </xf>
    <xf numFmtId="0" fontId="0" fillId="0" borderId="0" xfId="0" applyFill="1" applyBorder="1" applyAlignment="1">
      <alignment horizontal="center"/>
    </xf>
    <xf numFmtId="0" fontId="14" fillId="0" borderId="10" xfId="0" applyFont="1" applyFill="1" applyBorder="1" applyAlignment="1">
      <alignment/>
    </xf>
    <xf numFmtId="0" fontId="0" fillId="0" borderId="11" xfId="0" applyFill="1" applyBorder="1" applyAlignment="1">
      <alignment/>
    </xf>
    <xf numFmtId="0" fontId="0" fillId="0" borderId="11" xfId="0" applyFill="1" applyBorder="1" applyAlignment="1">
      <alignment/>
    </xf>
    <xf numFmtId="0" fontId="0" fillId="0" borderId="0" xfId="0" applyFill="1" applyBorder="1" applyAlignment="1">
      <alignment/>
    </xf>
    <xf numFmtId="0" fontId="5" fillId="0" borderId="0" xfId="0" applyFont="1" applyFill="1" applyAlignment="1">
      <alignment horizontal="left" vertical="top"/>
    </xf>
    <xf numFmtId="0" fontId="0" fillId="0" borderId="15" xfId="0" applyFill="1" applyBorder="1" applyAlignment="1">
      <alignment/>
    </xf>
    <xf numFmtId="0" fontId="0" fillId="0" borderId="0" xfId="0" applyFill="1" applyBorder="1" applyAlignment="1">
      <alignment horizontal="center" vertical="center"/>
    </xf>
    <xf numFmtId="0" fontId="12" fillId="0" borderId="0" xfId="0" applyFont="1" applyFill="1" applyAlignment="1">
      <alignment horizontal="center" vertical="top" wrapText="1"/>
    </xf>
    <xf numFmtId="9" fontId="0" fillId="0" borderId="0" xfId="59" applyFont="1" applyFill="1" applyBorder="1" applyAlignment="1">
      <alignment horizontal="center"/>
    </xf>
    <xf numFmtId="169" fontId="0" fillId="0" borderId="0" xfId="0" applyNumberFormat="1" applyFill="1" applyBorder="1" applyAlignment="1">
      <alignment horizontal="center" vertical="center"/>
    </xf>
    <xf numFmtId="0" fontId="0" fillId="0" borderId="0" xfId="0" applyFill="1" applyAlignment="1">
      <alignment horizontal="left" indent="1"/>
    </xf>
    <xf numFmtId="0" fontId="32" fillId="0" borderId="0" xfId="0" applyFont="1" applyFill="1" applyAlignment="1">
      <alignment wrapText="1"/>
    </xf>
    <xf numFmtId="0" fontId="13" fillId="0" borderId="0" xfId="0" applyFont="1" applyFill="1" applyAlignment="1">
      <alignment horizontal="left" wrapText="1"/>
    </xf>
    <xf numFmtId="0" fontId="0" fillId="0" borderId="10" xfId="0" applyFill="1" applyBorder="1" applyAlignment="1">
      <alignment horizontal="left" vertical="top"/>
    </xf>
    <xf numFmtId="9" fontId="0" fillId="0" borderId="10" xfId="0" applyNumberFormat="1" applyFill="1" applyBorder="1" applyAlignment="1">
      <alignment/>
    </xf>
    <xf numFmtId="9" fontId="0" fillId="0" borderId="0" xfId="59" applyFont="1" applyFill="1" applyBorder="1" applyAlignment="1">
      <alignment horizontal="left"/>
    </xf>
    <xf numFmtId="9" fontId="0" fillId="0" borderId="10" xfId="59" applyFont="1" applyFill="1" applyBorder="1" applyAlignment="1">
      <alignment horizontal="right"/>
    </xf>
    <xf numFmtId="168" fontId="0" fillId="0" borderId="0" xfId="0" applyNumberFormat="1" applyFill="1" applyBorder="1" applyAlignment="1">
      <alignment horizontal="center"/>
    </xf>
    <xf numFmtId="0" fontId="0" fillId="0" borderId="15" xfId="0" applyFill="1" applyBorder="1" applyAlignment="1">
      <alignment horizontal="center"/>
    </xf>
    <xf numFmtId="0" fontId="0" fillId="0" borderId="0" xfId="0" applyFont="1" applyFill="1" applyBorder="1" applyAlignment="1">
      <alignment horizontal="left" vertical="top" wrapText="1"/>
    </xf>
    <xf numFmtId="0" fontId="2" fillId="0" borderId="0" xfId="0" applyFont="1" applyFill="1" applyBorder="1" applyAlignment="1">
      <alignment horizontal="center" vertical="center"/>
    </xf>
    <xf numFmtId="37" fontId="0" fillId="0" borderId="0" xfId="42" applyNumberFormat="1" applyFill="1" applyBorder="1" applyAlignment="1">
      <alignment vertical="center"/>
    </xf>
    <xf numFmtId="0" fontId="0" fillId="0" borderId="10" xfId="0" applyFill="1" applyBorder="1" applyAlignment="1">
      <alignment horizontal="left" vertical="center"/>
    </xf>
    <xf numFmtId="49" fontId="19"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9" fontId="0" fillId="0" borderId="10" xfId="0" applyNumberFormat="1" applyFill="1" applyBorder="1" applyAlignment="1">
      <alignment horizontal="right" wrapText="1"/>
    </xf>
    <xf numFmtId="9" fontId="0" fillId="0" borderId="10" xfId="59" applyNumberFormat="1" applyFont="1" applyFill="1" applyBorder="1" applyAlignment="1">
      <alignment horizontal="right"/>
    </xf>
    <xf numFmtId="9" fontId="0" fillId="0" borderId="10" xfId="0" applyNumberFormat="1" applyFont="1" applyFill="1" applyBorder="1" applyAlignment="1">
      <alignment horizontal="right"/>
    </xf>
    <xf numFmtId="9" fontId="0" fillId="0" borderId="10" xfId="59" applyNumberFormat="1" applyFont="1" applyFill="1" applyBorder="1" applyAlignment="1">
      <alignment horizontal="right"/>
    </xf>
    <xf numFmtId="9" fontId="0" fillId="0" borderId="10" xfId="0" applyNumberFormat="1" applyFill="1" applyBorder="1" applyAlignment="1">
      <alignment horizontal="right"/>
    </xf>
    <xf numFmtId="1" fontId="0" fillId="0" borderId="10" xfId="0" applyNumberFormat="1" applyFill="1" applyBorder="1" applyAlignment="1">
      <alignment horizontal="right"/>
    </xf>
    <xf numFmtId="0" fontId="0" fillId="0" borderId="10" xfId="0" applyFill="1" applyBorder="1" applyAlignment="1">
      <alignment horizontal="right"/>
    </xf>
    <xf numFmtId="0" fontId="0" fillId="0" borderId="20" xfId="0" applyFill="1" applyBorder="1" applyAlignment="1">
      <alignment/>
    </xf>
    <xf numFmtId="0" fontId="4" fillId="0" borderId="10" xfId="0" applyFont="1" applyFill="1" applyBorder="1" applyAlignment="1">
      <alignment horizontal="center" wrapText="1"/>
    </xf>
    <xf numFmtId="0" fontId="4" fillId="0" borderId="14" xfId="0" applyFont="1" applyFill="1" applyBorder="1" applyAlignment="1">
      <alignment horizontal="center" wrapText="1"/>
    </xf>
    <xf numFmtId="0" fontId="0" fillId="0" borderId="20" xfId="0" applyFill="1" applyBorder="1" applyAlignment="1">
      <alignment vertical="center"/>
    </xf>
    <xf numFmtId="0" fontId="0" fillId="0" borderId="14" xfId="0" applyFill="1" applyBorder="1" applyAlignment="1">
      <alignment horizontal="center" vertical="center"/>
    </xf>
    <xf numFmtId="0" fontId="0" fillId="0" borderId="16" xfId="0" applyFill="1" applyBorder="1" applyAlignment="1">
      <alignment vertical="center"/>
    </xf>
    <xf numFmtId="0" fontId="0" fillId="0" borderId="13" xfId="0" applyFill="1" applyBorder="1" applyAlignment="1">
      <alignment vertical="center"/>
    </xf>
    <xf numFmtId="0" fontId="5" fillId="0" borderId="0" xfId="0" applyFont="1" applyFill="1" applyAlignment="1">
      <alignment vertical="top"/>
    </xf>
    <xf numFmtId="0" fontId="0" fillId="0" borderId="0" xfId="0" applyFont="1" applyFill="1" applyAlignment="1">
      <alignment wrapText="1"/>
    </xf>
    <xf numFmtId="0" fontId="2" fillId="0" borderId="10"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14" xfId="0" applyFill="1" applyBorder="1" applyAlignment="1">
      <alignment/>
    </xf>
    <xf numFmtId="0" fontId="8" fillId="0" borderId="20" xfId="0" applyFont="1" applyFill="1" applyBorder="1" applyAlignment="1">
      <alignment vertical="center"/>
    </xf>
    <xf numFmtId="0" fontId="7" fillId="0" borderId="23" xfId="0" applyFont="1" applyFill="1" applyBorder="1" applyAlignment="1">
      <alignment vertical="center"/>
    </xf>
    <xf numFmtId="0" fontId="7" fillId="0" borderId="14" xfId="0" applyFont="1" applyFill="1" applyBorder="1" applyAlignment="1">
      <alignment vertical="center"/>
    </xf>
    <xf numFmtId="0" fontId="9" fillId="0" borderId="0" xfId="0" applyFont="1" applyFill="1" applyAlignment="1">
      <alignment horizontal="left" wrapText="1" indent="1"/>
    </xf>
    <xf numFmtId="0" fontId="0" fillId="0" borderId="10" xfId="0" applyFill="1" applyBorder="1" applyAlignment="1">
      <alignment horizontal="left" vertical="center" indent="1"/>
    </xf>
    <xf numFmtId="0" fontId="9" fillId="0" borderId="0" xfId="0" applyFont="1" applyFill="1" applyAlignment="1">
      <alignment/>
    </xf>
    <xf numFmtId="0" fontId="0" fillId="0" borderId="10" xfId="0" applyFill="1" applyBorder="1" applyAlignment="1">
      <alignment horizontal="left" vertical="center" wrapText="1" indent="1"/>
    </xf>
    <xf numFmtId="0" fontId="14" fillId="0" borderId="0" xfId="0" applyFont="1" applyFill="1" applyAlignment="1">
      <alignment/>
    </xf>
    <xf numFmtId="0" fontId="0" fillId="0" borderId="10" xfId="0"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10" xfId="0" applyFont="1" applyFill="1" applyBorder="1" applyAlignment="1">
      <alignment vertical="top" wrapText="1"/>
    </xf>
    <xf numFmtId="0" fontId="0" fillId="0" borderId="10" xfId="0" applyFont="1" applyFill="1" applyBorder="1" applyAlignment="1">
      <alignment vertical="top" wrapText="1"/>
    </xf>
    <xf numFmtId="0" fontId="16" fillId="0" borderId="10" xfId="0" applyFont="1" applyFill="1" applyBorder="1" applyAlignment="1">
      <alignment horizontal="center" vertical="top" wrapText="1"/>
    </xf>
    <xf numFmtId="0" fontId="2" fillId="0" borderId="10" xfId="0" applyFont="1" applyFill="1" applyBorder="1" applyAlignment="1">
      <alignment horizontal="center" wrapText="1"/>
    </xf>
    <xf numFmtId="0" fontId="14" fillId="0" borderId="10" xfId="0" applyFont="1" applyFill="1" applyBorder="1" applyAlignment="1">
      <alignment horizontal="center" vertical="top" wrapText="1"/>
    </xf>
    <xf numFmtId="0" fontId="0" fillId="0" borderId="10" xfId="0" applyFill="1" applyBorder="1" applyAlignment="1">
      <alignment wrapText="1"/>
    </xf>
    <xf numFmtId="0" fontId="11" fillId="0" borderId="10" xfId="0" applyFont="1" applyFill="1" applyBorder="1" applyAlignment="1">
      <alignment vertical="top" wrapText="1"/>
    </xf>
    <xf numFmtId="0" fontId="9" fillId="0" borderId="10" xfId="0" applyFont="1" applyFill="1" applyBorder="1" applyAlignment="1">
      <alignment vertical="top" wrapText="1"/>
    </xf>
    <xf numFmtId="0" fontId="9" fillId="0" borderId="0" xfId="0" applyFont="1" applyFill="1" applyBorder="1" applyAlignment="1">
      <alignment wrapText="1"/>
    </xf>
    <xf numFmtId="0" fontId="0" fillId="0" borderId="0" xfId="0" applyFill="1" applyBorder="1" applyAlignment="1">
      <alignment wrapText="1"/>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26" fillId="0" borderId="26" xfId="0" applyFont="1" applyFill="1" applyBorder="1" applyAlignment="1">
      <alignment horizontal="center"/>
    </xf>
    <xf numFmtId="0" fontId="26" fillId="0" borderId="27" xfId="0" applyFont="1" applyFill="1" applyBorder="1" applyAlignment="1">
      <alignment horizontal="center"/>
    </xf>
    <xf numFmtId="0" fontId="0" fillId="0" borderId="28" xfId="0" applyFill="1" applyBorder="1" applyAlignment="1">
      <alignment vertical="top" wrapText="1"/>
    </xf>
    <xf numFmtId="0" fontId="0" fillId="0" borderId="29" xfId="0" applyFill="1" applyBorder="1" applyAlignment="1">
      <alignment vertical="top" wrapText="1"/>
    </xf>
    <xf numFmtId="0" fontId="0" fillId="0" borderId="0" xfId="0" applyFont="1" applyFill="1" applyAlignment="1">
      <alignment/>
    </xf>
    <xf numFmtId="0" fontId="0" fillId="0" borderId="30" xfId="0" applyFill="1" applyBorder="1" applyAlignment="1">
      <alignment vertical="top" wrapText="1"/>
    </xf>
    <xf numFmtId="0" fontId="0" fillId="0" borderId="31" xfId="0" applyFill="1" applyBorder="1" applyAlignment="1">
      <alignment vertical="top" wrapText="1"/>
    </xf>
    <xf numFmtId="0" fontId="15" fillId="0" borderId="0" xfId="0" applyFont="1" applyFill="1" applyBorder="1" applyAlignment="1">
      <alignment vertical="top" wrapText="1"/>
    </xf>
    <xf numFmtId="9" fontId="0" fillId="0" borderId="0" xfId="59" applyFont="1" applyFill="1" applyBorder="1" applyAlignment="1">
      <alignment horizontal="center"/>
    </xf>
    <xf numFmtId="0" fontId="0" fillId="0" borderId="0" xfId="0" applyFill="1" applyBorder="1" applyAlignment="1">
      <alignment horizontal="left" indent="1"/>
    </xf>
    <xf numFmtId="169" fontId="0" fillId="0" borderId="10" xfId="0" applyNumberFormat="1" applyFill="1" applyBorder="1" applyAlignment="1">
      <alignment horizontal="center" vertical="center"/>
    </xf>
    <xf numFmtId="0" fontId="0" fillId="0" borderId="0" xfId="0" applyFill="1" applyBorder="1" applyAlignment="1">
      <alignment horizontal="left" vertical="top"/>
    </xf>
    <xf numFmtId="170" fontId="0" fillId="0" borderId="10" xfId="0" applyNumberFormat="1" applyFill="1" applyBorder="1" applyAlignment="1">
      <alignment/>
    </xf>
    <xf numFmtId="5" fontId="0" fillId="0" borderId="0" xfId="44" applyNumberFormat="1" applyFont="1" applyFill="1" applyBorder="1" applyAlignment="1">
      <alignment horizontal="center"/>
    </xf>
    <xf numFmtId="171" fontId="0" fillId="0" borderId="10" xfId="0" applyNumberFormat="1" applyFill="1" applyBorder="1" applyAlignment="1">
      <alignment horizontal="right" vertical="top"/>
    </xf>
    <xf numFmtId="0" fontId="9" fillId="0" borderId="16" xfId="0" applyFont="1" applyFill="1" applyBorder="1" applyAlignment="1">
      <alignment/>
    </xf>
    <xf numFmtId="0" fontId="0" fillId="0" borderId="22" xfId="0" applyFill="1" applyBorder="1" applyAlignment="1">
      <alignment/>
    </xf>
    <xf numFmtId="0" fontId="0" fillId="0" borderId="13" xfId="0" applyFill="1" applyBorder="1" applyAlignment="1">
      <alignment/>
    </xf>
    <xf numFmtId="0" fontId="0" fillId="0" borderId="19" xfId="0" applyFill="1" applyBorder="1" applyAlignment="1">
      <alignment/>
    </xf>
    <xf numFmtId="0" fontId="10" fillId="0" borderId="0" xfId="0" applyFont="1" applyFill="1" applyAlignment="1">
      <alignment/>
    </xf>
    <xf numFmtId="0" fontId="0" fillId="0" borderId="10" xfId="0" applyFill="1" applyBorder="1" applyAlignment="1">
      <alignment horizontal="right" vertical="top"/>
    </xf>
    <xf numFmtId="0" fontId="0" fillId="0" borderId="12" xfId="0" applyFill="1" applyBorder="1" applyAlignment="1">
      <alignment horizontal="right" vertical="top"/>
    </xf>
    <xf numFmtId="0" fontId="6" fillId="0" borderId="10" xfId="0" applyFont="1" applyFill="1" applyBorder="1" applyAlignment="1">
      <alignment horizontal="center" vertical="center" wrapText="1"/>
    </xf>
    <xf numFmtId="2" fontId="0" fillId="0" borderId="10" xfId="0" applyNumberFormat="1" applyFont="1" applyFill="1" applyBorder="1" applyAlignment="1">
      <alignment horizontal="right" wrapText="1"/>
    </xf>
    <xf numFmtId="0" fontId="29" fillId="0" borderId="10" xfId="0" applyFont="1" applyFill="1" applyBorder="1" applyAlignment="1">
      <alignment horizontal="center" vertical="center" wrapText="1"/>
    </xf>
    <xf numFmtId="171" fontId="0" fillId="0" borderId="10" xfId="0" applyNumberFormat="1" applyFill="1" applyBorder="1" applyAlignment="1">
      <alignment horizontal="right"/>
    </xf>
    <xf numFmtId="49" fontId="0" fillId="0" borderId="10" xfId="0" applyNumberFormat="1" applyFill="1" applyBorder="1" applyAlignment="1">
      <alignment horizontal="center" vertical="center"/>
    </xf>
    <xf numFmtId="0" fontId="0" fillId="0" borderId="0" xfId="0" applyBorder="1" applyAlignment="1">
      <alignment/>
    </xf>
    <xf numFmtId="0" fontId="0" fillId="0" borderId="10" xfId="0" applyBorder="1" applyAlignment="1">
      <alignment/>
    </xf>
    <xf numFmtId="0" fontId="20" fillId="0" borderId="0" xfId="0" applyFont="1" applyFill="1" applyAlignment="1">
      <alignment horizontal="left" vertical="center"/>
    </xf>
    <xf numFmtId="9" fontId="0" fillId="0" borderId="10" xfId="59" applyFill="1" applyBorder="1" applyAlignment="1">
      <alignment horizontal="right"/>
    </xf>
    <xf numFmtId="0" fontId="20" fillId="0" borderId="0" xfId="0" applyFont="1" applyFill="1" applyAlignment="1">
      <alignment/>
    </xf>
    <xf numFmtId="0" fontId="0" fillId="0" borderId="0" xfId="0" applyFont="1" applyFill="1" applyAlignment="1">
      <alignment horizontal="right"/>
    </xf>
    <xf numFmtId="0" fontId="9" fillId="0" borderId="0" xfId="0" applyFont="1" applyAlignment="1">
      <alignment horizontal="left" vertical="top"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 fillId="0" borderId="10" xfId="0" applyFont="1" applyBorder="1" applyAlignment="1">
      <alignment horizontal="center" vertical="center"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0" fontId="0" fillId="33" borderId="10" xfId="0" applyFill="1" applyBorder="1" applyAlignment="1">
      <alignment/>
    </xf>
    <xf numFmtId="175" fontId="0" fillId="0" borderId="14" xfId="0" applyNumberFormat="1" applyBorder="1" applyAlignment="1">
      <alignment/>
    </xf>
    <xf numFmtId="0" fontId="18" fillId="33" borderId="20" xfId="0" applyFont="1" applyFill="1" applyBorder="1" applyAlignment="1">
      <alignment/>
    </xf>
    <xf numFmtId="0" fontId="18" fillId="33" borderId="14" xfId="0" applyFont="1" applyFill="1" applyBorder="1" applyAlignment="1">
      <alignment/>
    </xf>
    <xf numFmtId="0" fontId="4" fillId="0" borderId="10" xfId="0" applyFont="1" applyBorder="1" applyAlignment="1">
      <alignment horizontal="center" wrapText="1"/>
    </xf>
    <xf numFmtId="0" fontId="18" fillId="0" borderId="20"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20"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 fontId="0" fillId="0" borderId="10" xfId="0" applyNumberFormat="1" applyBorder="1" applyAlignment="1">
      <alignment horizontal="right"/>
    </xf>
    <xf numFmtId="174" fontId="0" fillId="0" borderId="10" xfId="0" applyNumberFormat="1" applyBorder="1" applyAlignment="1">
      <alignment horizontal="right"/>
    </xf>
    <xf numFmtId="178" fontId="0" fillId="0" borderId="0" xfId="44" applyNumberFormat="1" applyFont="1" applyBorder="1" applyAlignment="1">
      <alignment horizontal="center"/>
    </xf>
    <xf numFmtId="0" fontId="0" fillId="0" borderId="19" xfId="0" applyBorder="1" applyAlignment="1">
      <alignment/>
    </xf>
    <xf numFmtId="0" fontId="5" fillId="0" borderId="0" xfId="0" applyFont="1" applyAlignment="1">
      <alignment vertical="top"/>
    </xf>
    <xf numFmtId="171" fontId="0" fillId="0" borderId="10" xfId="0" applyNumberFormat="1" applyBorder="1" applyAlignment="1">
      <alignment horizontal="right"/>
    </xf>
    <xf numFmtId="0" fontId="0" fillId="0" borderId="15" xfId="0" applyBorder="1" applyAlignment="1" quotePrefix="1">
      <alignment horizontal="center"/>
    </xf>
    <xf numFmtId="171" fontId="0" fillId="0" borderId="10" xfId="0" applyNumberFormat="1" applyBorder="1" applyAlignment="1">
      <alignment/>
    </xf>
    <xf numFmtId="0" fontId="0" fillId="0" borderId="0" xfId="0" applyBorder="1" applyAlignment="1" quotePrefix="1">
      <alignment horizontal="center"/>
    </xf>
    <xf numFmtId="171" fontId="0" fillId="0" borderId="10" xfId="0" applyNumberFormat="1" applyBorder="1" applyAlignment="1">
      <alignment horizontal="center" vertical="center"/>
    </xf>
    <xf numFmtId="0" fontId="0" fillId="0" borderId="10" xfId="0" applyBorder="1" applyAlignment="1">
      <alignment horizontal="center" vertical="center"/>
    </xf>
    <xf numFmtId="0" fontId="0" fillId="35" borderId="12" xfId="0" applyFill="1" applyBorder="1" applyAlignment="1">
      <alignment/>
    </xf>
    <xf numFmtId="0" fontId="0" fillId="0" borderId="25" xfId="0" applyBorder="1" applyAlignment="1">
      <alignment/>
    </xf>
    <xf numFmtId="171" fontId="0" fillId="0" borderId="25" xfId="0" applyNumberFormat="1" applyBorder="1" applyAlignment="1">
      <alignment/>
    </xf>
    <xf numFmtId="2" fontId="0" fillId="0" borderId="10" xfId="0" applyNumberFormat="1" applyBorder="1" applyAlignment="1">
      <alignment horizontal="right"/>
    </xf>
    <xf numFmtId="0" fontId="18" fillId="0" borderId="10" xfId="0" applyFont="1" applyBorder="1" applyAlignment="1">
      <alignment horizontal="center"/>
    </xf>
    <xf numFmtId="0" fontId="0" fillId="33" borderId="10" xfId="0" applyFill="1" applyBorder="1" applyAlignment="1">
      <alignment horizontal="center"/>
    </xf>
    <xf numFmtId="0" fontId="9" fillId="0" borderId="1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20" xfId="0" applyFill="1" applyBorder="1" applyAlignment="1">
      <alignment horizontal="left" vertical="top" wrapText="1"/>
    </xf>
    <xf numFmtId="0" fontId="0" fillId="0" borderId="10" xfId="0" applyFill="1" applyBorder="1" applyAlignment="1">
      <alignment horizontal="center"/>
    </xf>
    <xf numFmtId="0" fontId="0" fillId="0" borderId="12" xfId="0" applyFill="1" applyBorder="1" applyAlignment="1">
      <alignment vertical="top" wrapText="1"/>
    </xf>
    <xf numFmtId="1" fontId="0" fillId="0" borderId="10" xfId="0" applyNumberFormat="1" applyFill="1" applyBorder="1" applyAlignment="1">
      <alignment/>
    </xf>
    <xf numFmtId="0" fontId="9" fillId="0" borderId="15" xfId="0" applyFont="1" applyFill="1" applyBorder="1" applyAlignment="1">
      <alignment/>
    </xf>
    <xf numFmtId="0" fontId="0" fillId="0" borderId="18" xfId="0" applyFill="1" applyBorder="1" applyAlignment="1">
      <alignment/>
    </xf>
    <xf numFmtId="0" fontId="0" fillId="0" borderId="21" xfId="0" applyFill="1" applyBorder="1" applyAlignment="1">
      <alignment/>
    </xf>
    <xf numFmtId="10" fontId="0" fillId="0" borderId="25" xfId="0" applyNumberFormat="1" applyFill="1" applyBorder="1" applyAlignment="1">
      <alignment/>
    </xf>
    <xf numFmtId="0" fontId="0" fillId="0" borderId="0" xfId="0" applyBorder="1" applyAlignment="1">
      <alignment/>
    </xf>
    <xf numFmtId="2" fontId="0" fillId="0" borderId="10" xfId="0" applyNumberFormat="1" applyFill="1" applyBorder="1" applyAlignment="1">
      <alignment/>
    </xf>
    <xf numFmtId="0" fontId="9" fillId="0" borderId="15" xfId="0" applyFont="1" applyFill="1" applyBorder="1" applyAlignment="1">
      <alignment vertical="top" wrapText="1"/>
    </xf>
    <xf numFmtId="171" fontId="0" fillId="0" borderId="10" xfId="0" applyNumberFormat="1" applyFill="1" applyBorder="1" applyAlignment="1" quotePrefix="1">
      <alignment horizontal="right" vertical="top"/>
    </xf>
    <xf numFmtId="14" fontId="0" fillId="0" borderId="11" xfId="0" applyNumberFormat="1" applyFont="1" applyBorder="1" applyAlignment="1">
      <alignment horizontal="left" vertical="top" wrapText="1"/>
    </xf>
    <xf numFmtId="174" fontId="0" fillId="0" borderId="10" xfId="44" applyNumberFormat="1" applyFont="1" applyFill="1" applyBorder="1" applyAlignment="1">
      <alignment horizontal="right"/>
    </xf>
    <xf numFmtId="0" fontId="0" fillId="0" borderId="10" xfId="0" applyFont="1" applyFill="1" applyBorder="1" applyAlignment="1">
      <alignment horizontal="left" vertical="top"/>
    </xf>
    <xf numFmtId="174" fontId="0" fillId="0" borderId="23" xfId="44" applyNumberFormat="1" applyFont="1" applyFill="1" applyBorder="1" applyAlignment="1">
      <alignment horizontal="right"/>
    </xf>
    <xf numFmtId="174" fontId="0" fillId="0" borderId="14" xfId="44" applyNumberFormat="1" applyFont="1" applyFill="1" applyBorder="1" applyAlignment="1">
      <alignment horizontal="right"/>
    </xf>
    <xf numFmtId="174" fontId="0" fillId="0" borderId="10" xfId="0" applyNumberFormat="1" applyFill="1" applyBorder="1" applyAlignment="1">
      <alignment horizontal="right"/>
    </xf>
    <xf numFmtId="49" fontId="0" fillId="0" borderId="0" xfId="0" applyNumberFormat="1" applyFill="1" applyBorder="1" applyAlignment="1">
      <alignment horizontal="center" vertical="center"/>
    </xf>
    <xf numFmtId="9" fontId="0" fillId="0" borderId="0" xfId="0" applyNumberFormat="1" applyFill="1" applyBorder="1" applyAlignment="1">
      <alignment horizontal="center" vertical="center"/>
    </xf>
    <xf numFmtId="170" fontId="10" fillId="0" borderId="10" xfId="0" applyNumberFormat="1" applyFont="1" applyFill="1" applyBorder="1" applyAlignment="1">
      <alignment horizontal="right" wrapText="1"/>
    </xf>
    <xf numFmtId="180" fontId="0" fillId="0" borderId="10" xfId="0" applyNumberFormat="1" applyFill="1" applyBorder="1" applyAlignment="1">
      <alignment vertical="center"/>
    </xf>
    <xf numFmtId="0" fontId="6" fillId="0" borderId="10" xfId="0" applyFont="1" applyFill="1" applyBorder="1" applyAlignment="1">
      <alignment horizontal="right" wrapText="1"/>
    </xf>
    <xf numFmtId="0" fontId="18" fillId="0" borderId="10" xfId="0" applyFont="1" applyFill="1" applyBorder="1" applyAlignment="1">
      <alignment horizontal="center"/>
    </xf>
    <xf numFmtId="180" fontId="0" fillId="0" borderId="20" xfId="0" applyNumberFormat="1" applyFill="1" applyBorder="1" applyAlignment="1">
      <alignment vertical="center"/>
    </xf>
    <xf numFmtId="180" fontId="0" fillId="0" borderId="20" xfId="0" applyNumberFormat="1" applyFill="1" applyBorder="1" applyAlignment="1">
      <alignment vertical="top"/>
    </xf>
    <xf numFmtId="49" fontId="2" fillId="0" borderId="10" xfId="0" applyNumberFormat="1" applyFont="1" applyFill="1" applyBorder="1" applyAlignment="1">
      <alignment horizontal="center"/>
    </xf>
    <xf numFmtId="0" fontId="0" fillId="0" borderId="0" xfId="0" applyFont="1" applyFill="1" applyAlignment="1">
      <alignment horizontal="right" vertical="top"/>
    </xf>
    <xf numFmtId="0" fontId="2" fillId="0" borderId="10" xfId="0" applyFont="1" applyFill="1" applyBorder="1" applyAlignment="1">
      <alignment vertical="center" wrapText="1"/>
    </xf>
    <xf numFmtId="0" fontId="13" fillId="0" borderId="32" xfId="0" applyFont="1" applyFill="1" applyBorder="1" applyAlignment="1">
      <alignment vertical="top" wrapText="1"/>
    </xf>
    <xf numFmtId="0" fontId="13" fillId="0" borderId="33" xfId="0" applyFont="1" applyFill="1" applyBorder="1" applyAlignment="1">
      <alignment vertical="top" wrapText="1"/>
    </xf>
    <xf numFmtId="10" fontId="0" fillId="0" borderId="10" xfId="59" applyNumberFormat="1" applyFont="1" applyFill="1" applyBorder="1" applyAlignment="1">
      <alignment horizontal="center" vertical="center"/>
    </xf>
    <xf numFmtId="10" fontId="2" fillId="0" borderId="10" xfId="59" applyNumberFormat="1" applyFont="1" applyFill="1" applyBorder="1" applyAlignment="1">
      <alignment horizontal="center" vertical="center"/>
    </xf>
    <xf numFmtId="0" fontId="13" fillId="0" borderId="34" xfId="0" applyFont="1" applyFill="1" applyBorder="1" applyAlignment="1">
      <alignment horizontal="center" vertical="top" wrapText="1"/>
    </xf>
    <xf numFmtId="10" fontId="0" fillId="0" borderId="0" xfId="0" applyNumberFormat="1" applyAlignment="1">
      <alignment/>
    </xf>
    <xf numFmtId="10" fontId="13" fillId="0" borderId="35" xfId="0" applyNumberFormat="1" applyFont="1" applyFill="1" applyBorder="1" applyAlignment="1">
      <alignment horizontal="center" vertical="top" wrapText="1"/>
    </xf>
    <xf numFmtId="0" fontId="0" fillId="0" borderId="0" xfId="0" applyNumberFormat="1" applyAlignment="1">
      <alignment/>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alignment/>
    </xf>
    <xf numFmtId="0" fontId="6" fillId="0" borderId="0" xfId="0" applyNumberFormat="1" applyFont="1" applyAlignment="1">
      <alignment/>
    </xf>
    <xf numFmtId="176" fontId="0" fillId="0" borderId="10" xfId="59" applyNumberFormat="1" applyFill="1" applyBorder="1" applyAlignment="1">
      <alignment horizontal="right"/>
    </xf>
    <xf numFmtId="0" fontId="70" fillId="0" borderId="0" xfId="0" applyFont="1" applyAlignment="1">
      <alignment/>
    </xf>
    <xf numFmtId="0" fontId="70" fillId="0" borderId="0" xfId="0" applyFont="1" applyAlignment="1">
      <alignment horizontal="left" vertical="top"/>
    </xf>
    <xf numFmtId="0" fontId="70" fillId="0" borderId="0" xfId="0" applyFont="1" applyAlignment="1">
      <alignment horizontal="left"/>
    </xf>
    <xf numFmtId="10" fontId="0" fillId="0" borderId="10" xfId="59" applyNumberFormat="1" applyFont="1" applyFill="1" applyBorder="1" applyAlignment="1">
      <alignment horizontal="right"/>
    </xf>
    <xf numFmtId="0" fontId="70" fillId="0" borderId="0" xfId="0" applyFont="1" applyAlignment="1">
      <alignment/>
    </xf>
    <xf numFmtId="182" fontId="9" fillId="0" borderId="10" xfId="0" applyNumberFormat="1" applyFont="1" applyFill="1" applyBorder="1" applyAlignment="1">
      <alignment vertical="top"/>
    </xf>
    <xf numFmtId="182" fontId="0" fillId="0" borderId="10" xfId="0" applyNumberFormat="1" applyFont="1" applyFill="1" applyBorder="1" applyAlignment="1">
      <alignment vertical="top"/>
    </xf>
    <xf numFmtId="0" fontId="0" fillId="0" borderId="10" xfId="0" applyFont="1" applyBorder="1" applyAlignment="1">
      <alignment vertical="top"/>
    </xf>
    <xf numFmtId="182" fontId="0" fillId="0" borderId="20" xfId="0" applyNumberFormat="1" applyFont="1" applyBorder="1" applyAlignment="1">
      <alignment vertical="top"/>
    </xf>
    <xf numFmtId="0" fontId="70" fillId="0" borderId="0" xfId="0" applyFont="1" applyAlignment="1">
      <alignment vertical="top"/>
    </xf>
    <xf numFmtId="183" fontId="13" fillId="0" borderId="35" xfId="0" applyNumberFormat="1" applyFont="1" applyFill="1" applyBorder="1" applyAlignment="1">
      <alignment horizontal="center" vertical="top" wrapText="1"/>
    </xf>
    <xf numFmtId="183" fontId="13" fillId="0" borderId="34" xfId="0" applyNumberFormat="1" applyFont="1" applyFill="1" applyBorder="1" applyAlignment="1">
      <alignment horizontal="center" vertical="top" wrapText="1"/>
    </xf>
    <xf numFmtId="10" fontId="0" fillId="0" borderId="14" xfId="59" applyNumberFormat="1" applyFont="1" applyFill="1" applyBorder="1" applyAlignment="1">
      <alignment horizontal="center" vertical="center"/>
    </xf>
    <xf numFmtId="10" fontId="2" fillId="0" borderId="25" xfId="59" applyNumberFormat="1" applyFont="1" applyFill="1" applyBorder="1" applyAlignment="1">
      <alignment horizontal="center" vertical="center"/>
    </xf>
    <xf numFmtId="10" fontId="13" fillId="0" borderId="36"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20" xfId="0" applyFont="1" applyBorder="1" applyAlignment="1">
      <alignment horizontal="left" vertical="top" wrapText="1"/>
    </xf>
    <xf numFmtId="0" fontId="9" fillId="0" borderId="14" xfId="0" applyFont="1" applyBorder="1" applyAlignment="1">
      <alignment horizontal="left" vertical="top" wrapText="1"/>
    </xf>
    <xf numFmtId="0" fontId="1" fillId="36" borderId="0" xfId="0" applyFont="1" applyFill="1" applyAlignment="1">
      <alignment horizontal="center" vertical="center"/>
    </xf>
    <xf numFmtId="0" fontId="0" fillId="36" borderId="0" xfId="0" applyFill="1"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3"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0" fillId="0" borderId="10" xfId="0" applyBorder="1" applyAlignment="1">
      <alignment horizontal="left" vertical="top" wrapText="1"/>
    </xf>
    <xf numFmtId="0" fontId="0" fillId="0" borderId="20"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14" xfId="0" applyFill="1" applyBorder="1" applyAlignment="1">
      <alignment horizontal="left" vertical="top" wrapText="1"/>
    </xf>
    <xf numFmtId="0" fontId="0" fillId="0" borderId="20"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14" xfId="0" applyFill="1" applyBorder="1" applyAlignment="1">
      <alignment horizontal="left" vertical="center" wrapText="1"/>
    </xf>
    <xf numFmtId="0" fontId="0"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center" vertical="center"/>
    </xf>
    <xf numFmtId="0" fontId="0" fillId="0" borderId="0" xfId="0" applyFill="1" applyAlignment="1">
      <alignment/>
    </xf>
    <xf numFmtId="0" fontId="2" fillId="0" borderId="0" xfId="0" applyFont="1" applyFill="1" applyAlignment="1">
      <alignment/>
    </xf>
    <xf numFmtId="0" fontId="0" fillId="0" borderId="11" xfId="0" applyFill="1" applyBorder="1" applyAlignment="1">
      <alignment horizontal="left" vertical="center" wrapText="1"/>
    </xf>
    <xf numFmtId="0" fontId="0" fillId="0" borderId="10" xfId="0" applyFill="1" applyBorder="1" applyAlignment="1">
      <alignment vertical="center"/>
    </xf>
    <xf numFmtId="0" fontId="0" fillId="0" borderId="20" xfId="0" applyFill="1" applyBorder="1" applyAlignment="1">
      <alignment vertical="center" wrapText="1"/>
    </xf>
    <xf numFmtId="0" fontId="0" fillId="0" borderId="14" xfId="0" applyFill="1" applyBorder="1" applyAlignment="1">
      <alignment vertical="center" wrapText="1"/>
    </xf>
    <xf numFmtId="0" fontId="9" fillId="0" borderId="20" xfId="0" applyFont="1" applyFill="1" applyBorder="1" applyAlignment="1">
      <alignment/>
    </xf>
    <xf numFmtId="0" fontId="0" fillId="0" borderId="14" xfId="0" applyFill="1" applyBorder="1" applyAlignment="1">
      <alignment/>
    </xf>
    <xf numFmtId="0" fontId="0" fillId="0" borderId="20" xfId="0" applyFont="1" applyFill="1" applyBorder="1" applyAlignment="1">
      <alignment/>
    </xf>
    <xf numFmtId="0" fontId="2" fillId="0" borderId="10" xfId="0" applyFont="1" applyFill="1" applyBorder="1" applyAlignment="1">
      <alignment vertical="center"/>
    </xf>
    <xf numFmtId="0" fontId="0" fillId="0" borderId="0" xfId="0" applyAlignment="1">
      <alignment horizontal="left" vertical="center" wrapText="1"/>
    </xf>
    <xf numFmtId="0" fontId="0" fillId="0" borderId="0" xfId="0" applyFill="1" applyAlignment="1">
      <alignment horizontal="left" vertical="top" wrapText="1"/>
    </xf>
    <xf numFmtId="0" fontId="0" fillId="0" borderId="10" xfId="0" applyFill="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left" vertical="center" wrapText="1"/>
    </xf>
    <xf numFmtId="0" fontId="14" fillId="0" borderId="20" xfId="0" applyFont="1" applyFill="1" applyBorder="1" applyAlignment="1">
      <alignment/>
    </xf>
    <xf numFmtId="0" fontId="0" fillId="0" borderId="23" xfId="0" applyFill="1" applyBorder="1" applyAlignment="1">
      <alignment/>
    </xf>
    <xf numFmtId="0" fontId="0" fillId="0" borderId="2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0" xfId="0" applyFill="1" applyBorder="1" applyAlignment="1">
      <alignment horizontal="left" vertical="top"/>
    </xf>
    <xf numFmtId="0" fontId="0" fillId="0" borderId="10" xfId="0" applyFont="1" applyFill="1" applyBorder="1" applyAlignment="1">
      <alignment horizontal="left" vertical="top" wrapText="1"/>
    </xf>
    <xf numFmtId="0" fontId="0" fillId="0" borderId="20" xfId="0" applyFill="1" applyBorder="1" applyAlignment="1">
      <alignment/>
    </xf>
    <xf numFmtId="0" fontId="0" fillId="0" borderId="20" xfId="0" applyFill="1" applyBorder="1" applyAlignment="1">
      <alignment horizontal="left" vertical="top" wrapText="1"/>
    </xf>
    <xf numFmtId="0" fontId="0" fillId="0" borderId="14" xfId="0" applyFill="1" applyBorder="1" applyAlignment="1">
      <alignment wrapText="1"/>
    </xf>
    <xf numFmtId="0" fontId="9"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Fill="1" applyBorder="1" applyAlignment="1">
      <alignment horizontal="left" vertical="top" wrapText="1"/>
    </xf>
    <xf numFmtId="0" fontId="9" fillId="0" borderId="0" xfId="0" applyFont="1" applyFill="1" applyAlignment="1">
      <alignment horizontal="left" vertical="top"/>
    </xf>
    <xf numFmtId="0" fontId="0" fillId="0" borderId="0" xfId="0" applyFill="1" applyAlignment="1">
      <alignment horizontal="left" vertical="top"/>
    </xf>
    <xf numFmtId="0" fontId="14" fillId="0" borderId="10" xfId="0" applyFont="1" applyFill="1" applyBorder="1" applyAlignment="1">
      <alignment/>
    </xf>
    <xf numFmtId="0" fontId="0" fillId="0" borderId="10" xfId="0" applyFill="1" applyBorder="1" applyAlignment="1">
      <alignment/>
    </xf>
    <xf numFmtId="0" fontId="0" fillId="0" borderId="13" xfId="0" applyFill="1" applyBorder="1" applyAlignment="1">
      <alignment/>
    </xf>
    <xf numFmtId="0" fontId="0" fillId="0" borderId="11" xfId="0" applyFill="1" applyBorder="1" applyAlignment="1">
      <alignment/>
    </xf>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Alignment="1">
      <alignment wrapText="1"/>
    </xf>
    <xf numFmtId="0" fontId="0" fillId="0" borderId="22" xfId="0" applyFont="1" applyFill="1" applyBorder="1" applyAlignment="1">
      <alignment wrapText="1"/>
    </xf>
    <xf numFmtId="0" fontId="0" fillId="0" borderId="12" xfId="0" applyFill="1" applyBorder="1" applyAlignment="1">
      <alignment wrapText="1"/>
    </xf>
    <xf numFmtId="0" fontId="0" fillId="0" borderId="16" xfId="0" applyFill="1"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Fill="1" applyBorder="1" applyAlignment="1">
      <alignment horizontal="left" vertical="top" wrapText="1"/>
    </xf>
    <xf numFmtId="0" fontId="0" fillId="0" borderId="11" xfId="0" applyFill="1" applyBorder="1" applyAlignment="1">
      <alignment horizontal="left" vertical="top"/>
    </xf>
    <xf numFmtId="0" fontId="0" fillId="0" borderId="19" xfId="0" applyFill="1" applyBorder="1" applyAlignment="1">
      <alignment horizontal="left" vertical="top"/>
    </xf>
    <xf numFmtId="0" fontId="0" fillId="0" borderId="16" xfId="0" applyFont="1"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xf>
    <xf numFmtId="0" fontId="9" fillId="0" borderId="20" xfId="0" applyFont="1" applyFill="1" applyBorder="1" applyAlignment="1">
      <alignment horizontal="left" vertical="top" wrapText="1"/>
    </xf>
    <xf numFmtId="0" fontId="14" fillId="0" borderId="20" xfId="0" applyFont="1" applyFill="1" applyBorder="1" applyAlignment="1">
      <alignment horizontal="center" vertical="top" wrapText="1"/>
    </xf>
    <xf numFmtId="0" fontId="0" fillId="0" borderId="23" xfId="0" applyFill="1" applyBorder="1" applyAlignment="1">
      <alignment horizontal="center" vertical="top" wrapText="1"/>
    </xf>
    <xf numFmtId="0" fontId="0" fillId="0" borderId="23" xfId="0" applyFill="1"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36" borderId="0" xfId="0" applyFill="1" applyAlignment="1">
      <alignment horizontal="center" vertical="center"/>
    </xf>
    <xf numFmtId="0" fontId="0" fillId="0" borderId="0" xfId="0" applyFill="1" applyBorder="1" applyAlignment="1">
      <alignment horizontal="left" vertical="top" wrapText="1"/>
    </xf>
    <xf numFmtId="0" fontId="9" fillId="0" borderId="10" xfId="0" applyFont="1" applyFill="1" applyBorder="1" applyAlignment="1">
      <alignment/>
    </xf>
    <xf numFmtId="0" fontId="9" fillId="0" borderId="24" xfId="0" applyFont="1" applyFill="1" applyBorder="1" applyAlignment="1">
      <alignment/>
    </xf>
    <xf numFmtId="0" fontId="0" fillId="0" borderId="24" xfId="0" applyFill="1" applyBorder="1" applyAlignment="1">
      <alignment/>
    </xf>
    <xf numFmtId="0" fontId="0" fillId="0" borderId="20" xfId="0" applyFill="1" applyBorder="1" applyAlignment="1" applyProtection="1">
      <alignment/>
      <protection locked="0"/>
    </xf>
    <xf numFmtId="0" fontId="0" fillId="0" borderId="23" xfId="0" applyFill="1" applyBorder="1" applyAlignment="1" applyProtection="1">
      <alignment/>
      <protection locked="0"/>
    </xf>
    <xf numFmtId="0" fontId="0" fillId="0" borderId="14" xfId="0" applyFill="1" applyBorder="1" applyAlignment="1" applyProtection="1">
      <alignment/>
      <protection locked="0"/>
    </xf>
    <xf numFmtId="0" fontId="2" fillId="0" borderId="0" xfId="0" applyFont="1" applyFill="1" applyAlignment="1">
      <alignment vertical="top" wrapText="1"/>
    </xf>
    <xf numFmtId="0" fontId="2" fillId="0" borderId="11" xfId="0" applyFont="1" applyFill="1" applyBorder="1" applyAlignment="1">
      <alignment vertical="top" wrapText="1"/>
    </xf>
    <xf numFmtId="0" fontId="0" fillId="0" borderId="11" xfId="0" applyFill="1" applyBorder="1" applyAlignment="1">
      <alignment vertical="top" wrapText="1"/>
    </xf>
    <xf numFmtId="0" fontId="0" fillId="0" borderId="21" xfId="0" applyFont="1" applyFill="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ill="1" applyBorder="1" applyAlignment="1">
      <alignment/>
    </xf>
    <xf numFmtId="0" fontId="0" fillId="0" borderId="22" xfId="0" applyFill="1" applyBorder="1" applyAlignment="1">
      <alignment/>
    </xf>
    <xf numFmtId="0" fontId="0" fillId="0" borderId="19" xfId="0" applyFill="1" applyBorder="1" applyAlignment="1">
      <alignment/>
    </xf>
    <xf numFmtId="0" fontId="0" fillId="0" borderId="16" xfId="0" applyFill="1" applyBorder="1" applyAlignment="1">
      <alignment horizontal="left"/>
    </xf>
    <xf numFmtId="0" fontId="0" fillId="0" borderId="22" xfId="0" applyFill="1" applyBorder="1" applyAlignment="1">
      <alignment horizontal="left"/>
    </xf>
    <xf numFmtId="0" fontId="2" fillId="0" borderId="21" xfId="0" applyFont="1" applyFill="1" applyBorder="1" applyAlignment="1">
      <alignment horizontal="left" vertical="top" wrapText="1"/>
    </xf>
    <xf numFmtId="0" fontId="9" fillId="0" borderId="25" xfId="0" applyFont="1" applyFill="1" applyBorder="1" applyAlignment="1">
      <alignment horizontal="left" vertical="top" wrapText="1"/>
    </xf>
    <xf numFmtId="0" fontId="0" fillId="0" borderId="25" xfId="0" applyFill="1" applyBorder="1" applyAlignment="1">
      <alignment horizontal="left" vertical="top" wrapText="1"/>
    </xf>
    <xf numFmtId="0" fontId="2" fillId="0" borderId="2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4" xfId="0" applyFont="1" applyFill="1" applyBorder="1" applyAlignment="1">
      <alignment horizontal="left" vertical="top" wrapText="1"/>
    </xf>
    <xf numFmtId="0" fontId="13" fillId="0" borderId="0" xfId="0" applyFont="1" applyFill="1" applyBorder="1" applyAlignment="1">
      <alignment/>
    </xf>
    <xf numFmtId="0" fontId="9" fillId="0" borderId="15" xfId="0" applyFont="1" applyFill="1" applyBorder="1" applyAlignment="1">
      <alignment/>
    </xf>
    <xf numFmtId="0" fontId="0" fillId="0" borderId="18" xfId="0" applyFill="1" applyBorder="1" applyAlignment="1">
      <alignment/>
    </xf>
    <xf numFmtId="0" fontId="0" fillId="0" borderId="2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9" xfId="0" applyFont="1" applyFill="1" applyBorder="1" applyAlignment="1">
      <alignment horizontal="left" vertical="top" wrapText="1"/>
    </xf>
    <xf numFmtId="0" fontId="5" fillId="0" borderId="0" xfId="0" applyFont="1" applyFill="1" applyAlignment="1">
      <alignment horizontal="left" vertical="top"/>
    </xf>
    <xf numFmtId="0" fontId="0" fillId="0" borderId="0" xfId="0" applyFont="1" applyFill="1" applyAlignment="1">
      <alignment vertical="top" wrapText="1"/>
    </xf>
    <xf numFmtId="0" fontId="0" fillId="0" borderId="11" xfId="0" applyFont="1" applyFill="1" applyBorder="1" applyAlignment="1">
      <alignment horizontal="left" vertical="top"/>
    </xf>
    <xf numFmtId="0" fontId="0" fillId="0" borderId="0" xfId="0" applyFont="1" applyFill="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5" xfId="0" applyBorder="1" applyAlignment="1">
      <alignment/>
    </xf>
    <xf numFmtId="0" fontId="0" fillId="0" borderId="10" xfId="0" applyBorder="1" applyAlignment="1">
      <alignment/>
    </xf>
    <xf numFmtId="0" fontId="18" fillId="0" borderId="25"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0" fontId="0" fillId="0" borderId="19" xfId="0" applyBorder="1" applyAlignment="1">
      <alignment horizontal="left" vertical="top"/>
    </xf>
    <xf numFmtId="49" fontId="0" fillId="0" borderId="20"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20"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ill="1" applyBorder="1" applyAlignment="1">
      <alignment wrapText="1"/>
    </xf>
    <xf numFmtId="0" fontId="0" fillId="0" borderId="11" xfId="0" applyFill="1"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6" xfId="0" applyFill="1" applyBorder="1" applyAlignment="1">
      <alignment horizontal="left" vertical="top" wrapText="1"/>
    </xf>
    <xf numFmtId="0" fontId="0" fillId="0" borderId="22" xfId="0" applyFill="1" applyBorder="1" applyAlignment="1">
      <alignment horizontal="left" vertical="top" wrapText="1"/>
    </xf>
    <xf numFmtId="0" fontId="0" fillId="0" borderId="19" xfId="0" applyFill="1" applyBorder="1" applyAlignment="1">
      <alignment horizontal="left" vertical="top" wrapText="1"/>
    </xf>
    <xf numFmtId="0" fontId="0" fillId="0" borderId="15" xfId="0" applyFont="1" applyFill="1" applyBorder="1" applyAlignment="1">
      <alignment horizontal="left" vertical="top" wrapText="1"/>
    </xf>
    <xf numFmtId="0" fontId="5"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9" fillId="0" borderId="10" xfId="0" applyFont="1" applyBorder="1" applyAlignment="1">
      <alignment horizontal="left" vertical="top" wrapText="1"/>
    </xf>
    <xf numFmtId="0" fontId="70" fillId="0" borderId="0" xfId="0" applyFont="1" applyAlignment="1">
      <alignment/>
    </xf>
    <xf numFmtId="0" fontId="0" fillId="0" borderId="10" xfId="0" applyBorder="1" applyAlignment="1">
      <alignment horizontal="left" vertical="center"/>
    </xf>
    <xf numFmtId="0" fontId="0" fillId="0" borderId="10" xfId="0" applyBorder="1" applyAlignment="1">
      <alignment horizontal="left" vertical="top"/>
    </xf>
    <xf numFmtId="0" fontId="0" fillId="33" borderId="20" xfId="0" applyFill="1" applyBorder="1" applyAlignment="1">
      <alignment/>
    </xf>
    <xf numFmtId="0" fontId="0" fillId="33" borderId="23" xfId="0" applyFill="1" applyBorder="1" applyAlignment="1">
      <alignment/>
    </xf>
    <xf numFmtId="0" fontId="0" fillId="33" borderId="14" xfId="0" applyFill="1" applyBorder="1" applyAlignment="1">
      <alignment/>
    </xf>
    <xf numFmtId="0" fontId="8" fillId="33" borderId="20" xfId="0" applyFont="1" applyFill="1" applyBorder="1" applyAlignment="1">
      <alignment/>
    </xf>
    <xf numFmtId="0" fontId="8" fillId="33" borderId="23" xfId="0" applyFont="1" applyFill="1" applyBorder="1" applyAlignment="1">
      <alignment/>
    </xf>
    <xf numFmtId="0" fontId="8" fillId="33" borderId="14" xfId="0" applyFont="1" applyFill="1" applyBorder="1" applyAlignment="1">
      <alignment/>
    </xf>
    <xf numFmtId="0" fontId="0" fillId="0" borderId="20"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20" fillId="0" borderId="20" xfId="0" applyFont="1" applyBorder="1" applyAlignment="1">
      <alignment horizontal="left" vertical="top" wrapText="1"/>
    </xf>
    <xf numFmtId="0" fontId="20" fillId="0" borderId="23" xfId="0" applyFont="1" applyBorder="1" applyAlignment="1">
      <alignment horizontal="left" vertical="top" wrapText="1"/>
    </xf>
    <xf numFmtId="0" fontId="20" fillId="0" borderId="14" xfId="0" applyFont="1" applyBorder="1" applyAlignment="1">
      <alignment horizontal="left" vertical="top" wrapText="1"/>
    </xf>
    <xf numFmtId="0" fontId="0" fillId="0" borderId="23" xfId="0" applyFont="1" applyBorder="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21" xfId="0" applyFill="1" applyBorder="1" applyAlignment="1">
      <alignment wrapText="1"/>
    </xf>
    <xf numFmtId="0" fontId="0" fillId="0" borderId="22" xfId="0" applyFill="1" applyBorder="1" applyAlignment="1">
      <alignment wrapText="1"/>
    </xf>
    <xf numFmtId="0" fontId="5" fillId="0" borderId="0" xfId="0" applyFont="1" applyAlignment="1">
      <alignment horizontal="left" vertical="top" wrapText="1"/>
    </xf>
    <xf numFmtId="0" fontId="0" fillId="0" borderId="20" xfId="0" applyBorder="1" applyAlignment="1">
      <alignment horizontal="left" vertical="top"/>
    </xf>
    <xf numFmtId="0" fontId="0" fillId="0" borderId="23" xfId="0" applyBorder="1" applyAlignment="1">
      <alignment/>
    </xf>
    <xf numFmtId="0" fontId="0" fillId="0" borderId="14" xfId="0" applyBorder="1" applyAlignment="1">
      <alignment/>
    </xf>
    <xf numFmtId="0" fontId="0" fillId="0" borderId="20" xfId="0" applyFill="1" applyBorder="1" applyAlignment="1">
      <alignment horizontal="left" vertical="top"/>
    </xf>
    <xf numFmtId="0" fontId="0" fillId="0" borderId="16"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0" xfId="0" applyFont="1" applyAlignment="1">
      <alignment horizontal="left" vertical="top"/>
    </xf>
    <xf numFmtId="0" fontId="0" fillId="33" borderId="10" xfId="0" applyFill="1" applyBorder="1" applyAlignment="1">
      <alignment/>
    </xf>
    <xf numFmtId="0" fontId="0" fillId="0" borderId="11" xfId="0" applyBorder="1" applyAlignment="1">
      <alignment horizontal="left" vertical="top"/>
    </xf>
    <xf numFmtId="0" fontId="0" fillId="33" borderId="10" xfId="0" applyFill="1" applyBorder="1" applyAlignment="1">
      <alignment/>
    </xf>
    <xf numFmtId="0" fontId="0" fillId="0" borderId="10" xfId="0" applyBorder="1" applyAlignment="1">
      <alignment/>
    </xf>
    <xf numFmtId="0" fontId="10" fillId="0" borderId="0" xfId="0" applyFont="1" applyFill="1" applyAlignment="1">
      <alignment wrapText="1"/>
    </xf>
    <xf numFmtId="0" fontId="0" fillId="0" borderId="0" xfId="0" applyFill="1" applyAlignment="1">
      <alignment wrapText="1"/>
    </xf>
    <xf numFmtId="0" fontId="18" fillId="0" borderId="10" xfId="0" applyFont="1" applyFill="1" applyBorder="1" applyAlignment="1">
      <alignment vertical="top" wrapText="1"/>
    </xf>
    <xf numFmtId="0" fontId="0" fillId="0" borderId="20" xfId="0" applyFill="1" applyBorder="1" applyAlignment="1">
      <alignment/>
    </xf>
    <xf numFmtId="0" fontId="0" fillId="0" borderId="23" xfId="0" applyFill="1" applyBorder="1" applyAlignment="1">
      <alignment/>
    </xf>
    <xf numFmtId="0" fontId="0" fillId="0" borderId="14" xfId="0" applyFill="1" applyBorder="1" applyAlignment="1">
      <alignment/>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71" fillId="0" borderId="0" xfId="0" applyFont="1" applyBorder="1" applyAlignment="1">
      <alignment vertical="top" indent="2"/>
    </xf>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0" fillId="0" borderId="0" xfId="0" applyFont="1" applyFill="1" applyAlignment="1">
      <alignment/>
    </xf>
    <xf numFmtId="0" fontId="0" fillId="0" borderId="0" xfId="0" applyFill="1" applyAlignment="1">
      <alignment/>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52</xdr:row>
      <xdr:rowOff>0</xdr:rowOff>
    </xdr:from>
    <xdr:to>
      <xdr:col>2</xdr:col>
      <xdr:colOff>152400</xdr:colOff>
      <xdr:row>52</xdr:row>
      <xdr:rowOff>152400</xdr:rowOff>
    </xdr:to>
    <xdr:pic>
      <xdr:nvPicPr>
        <xdr:cNvPr id="1" name="filter.jpeg"/>
        <xdr:cNvPicPr preferRelativeResize="1">
          <a:picLocks noChangeAspect="1"/>
        </xdr:cNvPicPr>
      </xdr:nvPicPr>
      <xdr:blipFill>
        <a:blip r:embed="rId1"/>
        <a:stretch>
          <a:fillRect/>
        </a:stretch>
      </xdr:blipFill>
      <xdr:spPr>
        <a:xfrm>
          <a:off x="762000" y="17821275"/>
          <a:ext cx="152400" cy="152400"/>
        </a:xfrm>
        <a:prstGeom prst="rect">
          <a:avLst/>
        </a:prstGeom>
        <a:noFill/>
        <a:ln w="9525" cmpd="sng">
          <a:noFill/>
        </a:ln>
      </xdr:spPr>
    </xdr:pic>
    <xdr:clientData/>
  </xdr:twoCellAnchor>
  <xdr:twoCellAnchor editAs="oneCell">
    <xdr:from>
      <xdr:col>2</xdr:col>
      <xdr:colOff>0</xdr:colOff>
      <xdr:row>53</xdr:row>
      <xdr:rowOff>0</xdr:rowOff>
    </xdr:from>
    <xdr:to>
      <xdr:col>2</xdr:col>
      <xdr:colOff>152400</xdr:colOff>
      <xdr:row>53</xdr:row>
      <xdr:rowOff>152400</xdr:rowOff>
    </xdr:to>
    <xdr:pic>
      <xdr:nvPicPr>
        <xdr:cNvPr id="2" name="filter.jpeg"/>
        <xdr:cNvPicPr preferRelativeResize="1">
          <a:picLocks noChangeAspect="1"/>
        </xdr:cNvPicPr>
      </xdr:nvPicPr>
      <xdr:blipFill>
        <a:blip r:embed="rId1"/>
        <a:stretch>
          <a:fillRect/>
        </a:stretch>
      </xdr:blipFill>
      <xdr:spPr>
        <a:xfrm>
          <a:off x="762000" y="17983200"/>
          <a:ext cx="15240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45</xdr:row>
      <xdr:rowOff>0</xdr:rowOff>
    </xdr:from>
    <xdr:to>
      <xdr:col>1</xdr:col>
      <xdr:colOff>152400</xdr:colOff>
      <xdr:row>45</xdr:row>
      <xdr:rowOff>152400</xdr:rowOff>
    </xdr:to>
    <xdr:pic>
      <xdr:nvPicPr>
        <xdr:cNvPr id="1" name="filter.jpeg"/>
        <xdr:cNvPicPr preferRelativeResize="1">
          <a:picLocks noChangeAspect="1"/>
        </xdr:cNvPicPr>
      </xdr:nvPicPr>
      <xdr:blipFill>
        <a:blip r:embed="rId1"/>
        <a:stretch>
          <a:fillRect/>
        </a:stretch>
      </xdr:blipFill>
      <xdr:spPr>
        <a:xfrm>
          <a:off x="466725" y="8677275"/>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nek@sou.edu" TargetMode="External" /><Relationship Id="rId2" Type="http://schemas.openxmlformats.org/officeDocument/2006/relationships/hyperlink" Target="http://www.sou.edu/ir/cds/html" TargetMode="External" /><Relationship Id="rId3" Type="http://schemas.openxmlformats.org/officeDocument/2006/relationships/hyperlink" Target="http://www.sou.edu/" TargetMode="External" /><Relationship Id="rId4" Type="http://schemas.openxmlformats.org/officeDocument/2006/relationships/hyperlink" Target="mailto:admissions@sou.edu" TargetMode="External" /><Relationship Id="rId5" Type="http://schemas.openxmlformats.org/officeDocument/2006/relationships/hyperlink" Target="http://www.sou.edu/admissions/application"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A1" sqref="A1:D1"/>
    </sheetView>
  </sheetViews>
  <sheetFormatPr defaultColWidth="9.140625" defaultRowHeight="12.75"/>
  <cols>
    <col min="1" max="1" width="6.421875" style="1" customWidth="1"/>
    <col min="2" max="2" width="31.8515625" style="0" bestFit="1" customWidth="1"/>
    <col min="3" max="3" width="4.00390625" style="0" customWidth="1"/>
    <col min="4" max="4" width="45.57421875" style="0" customWidth="1"/>
  </cols>
  <sheetData>
    <row r="1" spans="1:4" ht="18">
      <c r="A1" s="381" t="s">
        <v>149</v>
      </c>
      <c r="B1" s="381"/>
      <c r="C1" s="381"/>
      <c r="D1" s="382"/>
    </row>
    <row r="2" spans="1:4" ht="12.75">
      <c r="A2" s="363"/>
      <c r="B2" s="364"/>
      <c r="C2" s="383"/>
      <c r="D2" s="383"/>
    </row>
    <row r="3" spans="1:4" ht="12.75">
      <c r="A3" s="2" t="s">
        <v>68</v>
      </c>
      <c r="B3" s="64" t="s">
        <v>69</v>
      </c>
      <c r="C3" s="25"/>
      <c r="D3" s="25"/>
    </row>
    <row r="4" spans="1:4" ht="12.75">
      <c r="A4" s="2" t="s">
        <v>68</v>
      </c>
      <c r="B4" s="65" t="s">
        <v>70</v>
      </c>
      <c r="C4" s="57"/>
      <c r="D4" s="57" t="s">
        <v>1040</v>
      </c>
    </row>
    <row r="5" spans="1:4" ht="12.75">
      <c r="A5" s="2" t="s">
        <v>68</v>
      </c>
      <c r="B5" s="65" t="s">
        <v>71</v>
      </c>
      <c r="C5" s="57"/>
      <c r="D5" s="57" t="s">
        <v>1005</v>
      </c>
    </row>
    <row r="6" spans="1:4" ht="12.75">
      <c r="A6" s="2" t="s">
        <v>68</v>
      </c>
      <c r="B6" s="65" t="s">
        <v>72</v>
      </c>
      <c r="C6" s="57"/>
      <c r="D6" s="57" t="s">
        <v>1006</v>
      </c>
    </row>
    <row r="7" spans="1:4" ht="12.75">
      <c r="A7" s="2" t="s">
        <v>68</v>
      </c>
      <c r="B7" s="65" t="s">
        <v>151</v>
      </c>
      <c r="C7" s="57"/>
      <c r="D7" s="57" t="s">
        <v>1007</v>
      </c>
    </row>
    <row r="8" spans="1:4" ht="12.75">
      <c r="A8" s="2" t="s">
        <v>68</v>
      </c>
      <c r="B8" s="65" t="s">
        <v>73</v>
      </c>
      <c r="C8" s="57"/>
      <c r="D8" s="57" t="s">
        <v>1008</v>
      </c>
    </row>
    <row r="9" spans="1:4" ht="12.75">
      <c r="A9" s="2" t="s">
        <v>68</v>
      </c>
      <c r="B9" s="65" t="s">
        <v>74</v>
      </c>
      <c r="C9" s="57"/>
      <c r="D9" s="57" t="s">
        <v>1083</v>
      </c>
    </row>
    <row r="10" spans="1:4" ht="12.75">
      <c r="A10" s="2" t="s">
        <v>68</v>
      </c>
      <c r="B10" s="65" t="s">
        <v>75</v>
      </c>
      <c r="C10" s="57"/>
      <c r="D10" s="57"/>
    </row>
    <row r="11" spans="1:4" ht="12.75">
      <c r="A11" s="2" t="s">
        <v>68</v>
      </c>
      <c r="B11" s="65" t="s">
        <v>76</v>
      </c>
      <c r="C11" s="57"/>
      <c r="D11" s="128" t="s">
        <v>1041</v>
      </c>
    </row>
    <row r="12" spans="1:6" ht="12.75">
      <c r="A12" s="2" t="s">
        <v>68</v>
      </c>
      <c r="B12" s="24" t="s">
        <v>77</v>
      </c>
      <c r="C12" s="25"/>
      <c r="D12" s="62"/>
      <c r="E12" s="61" t="s">
        <v>330</v>
      </c>
      <c r="F12" s="20" t="s">
        <v>331</v>
      </c>
    </row>
    <row r="13" spans="1:6" ht="12.75">
      <c r="A13" s="2"/>
      <c r="B13" s="24"/>
      <c r="C13" s="25"/>
      <c r="D13" s="62"/>
      <c r="E13" s="23" t="s">
        <v>1004</v>
      </c>
      <c r="F13" s="9"/>
    </row>
    <row r="14" spans="1:4" ht="12.75">
      <c r="A14" s="2" t="s">
        <v>68</v>
      </c>
      <c r="B14" s="66" t="s">
        <v>78</v>
      </c>
      <c r="C14" s="67"/>
      <c r="D14" s="68"/>
    </row>
    <row r="15" spans="1:4" ht="12.75">
      <c r="A15" s="2"/>
      <c r="B15" s="129" t="s">
        <v>1084</v>
      </c>
      <c r="C15" s="60"/>
      <c r="D15" s="63"/>
    </row>
    <row r="16" spans="1:4" ht="12.75">
      <c r="A16" s="2"/>
      <c r="B16" s="80"/>
      <c r="C16" s="81"/>
      <c r="D16" s="81"/>
    </row>
    <row r="17" spans="1:4" ht="53.25" customHeight="1">
      <c r="A17" s="84" t="s">
        <v>276</v>
      </c>
      <c r="B17" s="385" t="s">
        <v>550</v>
      </c>
      <c r="C17" s="385"/>
      <c r="D17" s="385"/>
    </row>
    <row r="18" spans="1:4" ht="53.25" customHeight="1">
      <c r="A18" s="2"/>
      <c r="B18" s="386"/>
      <c r="C18" s="387"/>
      <c r="D18" s="388"/>
    </row>
    <row r="19" spans="3:4" ht="12.75">
      <c r="C19" s="7"/>
      <c r="D19" s="7"/>
    </row>
    <row r="20" spans="1:4" ht="12.75">
      <c r="A20" s="2" t="s">
        <v>542</v>
      </c>
      <c r="B20" s="10" t="s">
        <v>150</v>
      </c>
      <c r="C20" s="384"/>
      <c r="D20" s="384"/>
    </row>
    <row r="21" spans="1:4" ht="12.75">
      <c r="A21" s="2" t="s">
        <v>542</v>
      </c>
      <c r="B21" s="9" t="s">
        <v>883</v>
      </c>
      <c r="C21" s="377" t="s">
        <v>1009</v>
      </c>
      <c r="D21" s="377"/>
    </row>
    <row r="22" spans="1:4" ht="12.75">
      <c r="A22" s="2" t="s">
        <v>542</v>
      </c>
      <c r="B22" s="9" t="s">
        <v>151</v>
      </c>
      <c r="C22" s="377" t="s">
        <v>1007</v>
      </c>
      <c r="D22" s="377"/>
    </row>
    <row r="23" spans="1:4" ht="12.75">
      <c r="A23" s="2" t="s">
        <v>542</v>
      </c>
      <c r="B23" s="56" t="s">
        <v>530</v>
      </c>
      <c r="C23" s="377" t="s">
        <v>1008</v>
      </c>
      <c r="D23" s="377"/>
    </row>
    <row r="24" spans="1:4" ht="12.75">
      <c r="A24" s="2" t="s">
        <v>542</v>
      </c>
      <c r="B24" s="56" t="s">
        <v>529</v>
      </c>
      <c r="C24" s="379"/>
      <c r="D24" s="380"/>
    </row>
    <row r="25" spans="1:4" ht="12.75">
      <c r="A25" s="2" t="s">
        <v>542</v>
      </c>
      <c r="B25" s="56" t="s">
        <v>530</v>
      </c>
      <c r="C25" s="379"/>
      <c r="D25" s="380"/>
    </row>
    <row r="26" spans="1:4" ht="12.75">
      <c r="A26" s="2" t="s">
        <v>542</v>
      </c>
      <c r="B26" s="9" t="s">
        <v>531</v>
      </c>
      <c r="C26" s="377" t="s">
        <v>1010</v>
      </c>
      <c r="D26" s="377"/>
    </row>
    <row r="27" spans="1:4" ht="12.75">
      <c r="A27" s="2" t="s">
        <v>542</v>
      </c>
      <c r="B27" s="9" t="s">
        <v>152</v>
      </c>
      <c r="C27" s="378" t="s">
        <v>1011</v>
      </c>
      <c r="D27" s="377"/>
    </row>
    <row r="28" spans="1:4" ht="12.75">
      <c r="A28" s="2" t="s">
        <v>542</v>
      </c>
      <c r="B28" s="9" t="s">
        <v>153</v>
      </c>
      <c r="C28" s="377" t="s">
        <v>1012</v>
      </c>
      <c r="D28" s="377"/>
    </row>
    <row r="29" spans="1:4" ht="12.75">
      <c r="A29" s="2" t="s">
        <v>542</v>
      </c>
      <c r="B29" s="9" t="s">
        <v>154</v>
      </c>
      <c r="C29" s="377" t="s">
        <v>1013</v>
      </c>
      <c r="D29" s="377"/>
    </row>
    <row r="30" spans="1:4" ht="12.75">
      <c r="A30" s="2" t="s">
        <v>542</v>
      </c>
      <c r="B30" s="9" t="s">
        <v>532</v>
      </c>
      <c r="C30" s="379" t="s">
        <v>1007</v>
      </c>
      <c r="D30" s="380"/>
    </row>
    <row r="31" spans="1:4" ht="12.75">
      <c r="A31" s="2" t="s">
        <v>542</v>
      </c>
      <c r="B31" s="9" t="s">
        <v>530</v>
      </c>
      <c r="C31" s="379" t="s">
        <v>1008</v>
      </c>
      <c r="D31" s="380"/>
    </row>
    <row r="32" spans="1:4" ht="12.75">
      <c r="A32" s="2" t="s">
        <v>542</v>
      </c>
      <c r="B32" s="9" t="s">
        <v>745</v>
      </c>
      <c r="C32" s="377" t="s">
        <v>1014</v>
      </c>
      <c r="D32" s="377"/>
    </row>
    <row r="33" spans="1:4" ht="12.75">
      <c r="A33" s="2" t="s">
        <v>542</v>
      </c>
      <c r="B33" s="9" t="s">
        <v>155</v>
      </c>
      <c r="C33" s="378" t="s">
        <v>1015</v>
      </c>
      <c r="D33" s="377"/>
    </row>
    <row r="34" spans="1:4" ht="38.25">
      <c r="A34" s="84" t="s">
        <v>542</v>
      </c>
      <c r="B34" s="102" t="s">
        <v>931</v>
      </c>
      <c r="C34" s="378" t="s">
        <v>1016</v>
      </c>
      <c r="D34" s="377"/>
    </row>
    <row r="35" spans="1:4" ht="51">
      <c r="A35" s="84" t="s">
        <v>542</v>
      </c>
      <c r="B35" s="101" t="s">
        <v>932</v>
      </c>
      <c r="C35" s="85"/>
      <c r="D35" s="86"/>
    </row>
    <row r="37" spans="1:4" ht="12.75">
      <c r="A37" s="2" t="s">
        <v>543</v>
      </c>
      <c r="B37" s="389" t="s">
        <v>156</v>
      </c>
      <c r="C37" s="390"/>
      <c r="D37" s="391"/>
    </row>
    <row r="38" spans="1:3" ht="12.75">
      <c r="A38" s="2" t="s">
        <v>543</v>
      </c>
      <c r="B38" s="11" t="s">
        <v>157</v>
      </c>
      <c r="C38" s="34" t="s">
        <v>1004</v>
      </c>
    </row>
    <row r="39" spans="1:3" ht="12.75">
      <c r="A39" s="2" t="s">
        <v>543</v>
      </c>
      <c r="B39" s="11" t="s">
        <v>158</v>
      </c>
      <c r="C39" s="34"/>
    </row>
    <row r="40" spans="1:3" ht="12.75">
      <c r="A40" s="2" t="s">
        <v>543</v>
      </c>
      <c r="B40" s="11" t="s">
        <v>159</v>
      </c>
      <c r="C40" s="34"/>
    </row>
    <row r="41" spans="1:2" ht="12.75">
      <c r="A41" s="2"/>
      <c r="B41" s="3"/>
    </row>
    <row r="42" spans="1:2" ht="12.75">
      <c r="A42" s="2" t="s">
        <v>544</v>
      </c>
      <c r="B42" s="3" t="s">
        <v>533</v>
      </c>
    </row>
    <row r="43" spans="1:3" ht="12.75">
      <c r="A43" s="2" t="s">
        <v>544</v>
      </c>
      <c r="B43" s="11" t="s">
        <v>160</v>
      </c>
      <c r="C43" s="34" t="s">
        <v>1004</v>
      </c>
    </row>
    <row r="44" spans="1:3" ht="12.75">
      <c r="A44" s="2" t="s">
        <v>544</v>
      </c>
      <c r="B44" s="11" t="s">
        <v>161</v>
      </c>
      <c r="C44" s="34"/>
    </row>
    <row r="45" spans="1:3" ht="12.75">
      <c r="A45" s="2" t="s">
        <v>544</v>
      </c>
      <c r="B45" s="11" t="s">
        <v>162</v>
      </c>
      <c r="C45" s="34"/>
    </row>
    <row r="46" spans="1:2" ht="12.75">
      <c r="A46" s="2"/>
      <c r="B46" s="3"/>
    </row>
    <row r="47" spans="1:3" ht="12.75">
      <c r="A47" s="2" t="s">
        <v>545</v>
      </c>
      <c r="B47" s="3" t="s">
        <v>163</v>
      </c>
      <c r="C47" s="5"/>
    </row>
    <row r="48" spans="1:3" ht="12.75">
      <c r="A48" s="2" t="s">
        <v>545</v>
      </c>
      <c r="B48" s="11" t="s">
        <v>164</v>
      </c>
      <c r="C48" s="33"/>
    </row>
    <row r="49" spans="1:3" ht="12.75">
      <c r="A49" s="2" t="s">
        <v>545</v>
      </c>
      <c r="B49" s="11" t="s">
        <v>165</v>
      </c>
      <c r="C49" s="34" t="s">
        <v>1004</v>
      </c>
    </row>
    <row r="50" spans="1:3" ht="12.75">
      <c r="A50" s="2" t="s">
        <v>545</v>
      </c>
      <c r="B50" s="11" t="s">
        <v>166</v>
      </c>
      <c r="C50" s="33"/>
    </row>
    <row r="51" spans="1:3" ht="12.75">
      <c r="A51" s="2" t="s">
        <v>545</v>
      </c>
      <c r="B51" s="12" t="s">
        <v>167</v>
      </c>
      <c r="C51" s="33"/>
    </row>
    <row r="52" spans="1:3" ht="12.75">
      <c r="A52" s="2" t="s">
        <v>545</v>
      </c>
      <c r="B52" s="11" t="s">
        <v>168</v>
      </c>
      <c r="C52" s="33"/>
    </row>
    <row r="53" spans="1:3" ht="12.75">
      <c r="A53" s="2" t="s">
        <v>545</v>
      </c>
      <c r="B53" s="13" t="s">
        <v>169</v>
      </c>
      <c r="C53" s="33"/>
    </row>
    <row r="54" spans="1:3" ht="12.75">
      <c r="A54" s="2"/>
      <c r="B54" s="36"/>
      <c r="C54" s="35"/>
    </row>
    <row r="55" spans="1:3" ht="12.75">
      <c r="A55" s="2" t="s">
        <v>545</v>
      </c>
      <c r="B55" s="13" t="s">
        <v>170</v>
      </c>
      <c r="C55" s="33"/>
    </row>
    <row r="56" spans="1:3" ht="12.75">
      <c r="A56" s="2"/>
      <c r="B56" s="14"/>
      <c r="C56" s="15"/>
    </row>
    <row r="57" spans="1:3" ht="12.75">
      <c r="A57" s="2"/>
      <c r="B57" s="3"/>
      <c r="C57" s="5"/>
    </row>
    <row r="58" spans="1:2" ht="12.75">
      <c r="A58" s="2" t="s">
        <v>546</v>
      </c>
      <c r="B58" s="3" t="s">
        <v>534</v>
      </c>
    </row>
    <row r="59" spans="1:3" ht="12.75">
      <c r="A59" s="2" t="s">
        <v>546</v>
      </c>
      <c r="B59" s="11" t="s">
        <v>171</v>
      </c>
      <c r="C59" s="34"/>
    </row>
    <row r="60" spans="1:3" ht="12.75">
      <c r="A60" s="2" t="s">
        <v>546</v>
      </c>
      <c r="B60" s="11" t="s">
        <v>172</v>
      </c>
      <c r="C60" s="34"/>
    </row>
    <row r="61" spans="1:3" ht="12.75">
      <c r="A61" s="2" t="s">
        <v>546</v>
      </c>
      <c r="B61" s="11" t="s">
        <v>173</v>
      </c>
      <c r="C61" s="34"/>
    </row>
    <row r="62" spans="1:3" ht="12.75">
      <c r="A62" s="2" t="s">
        <v>546</v>
      </c>
      <c r="B62" s="11" t="s">
        <v>174</v>
      </c>
      <c r="C62" s="34"/>
    </row>
    <row r="63" spans="1:3" ht="12.75">
      <c r="A63" s="2" t="s">
        <v>546</v>
      </c>
      <c r="B63" s="11" t="s">
        <v>175</v>
      </c>
      <c r="C63" s="34"/>
    </row>
    <row r="64" spans="1:3" ht="12.75">
      <c r="A64" s="2" t="s">
        <v>546</v>
      </c>
      <c r="B64" s="11" t="s">
        <v>176</v>
      </c>
      <c r="C64" s="34" t="s">
        <v>1004</v>
      </c>
    </row>
    <row r="65" spans="1:3" ht="12.75">
      <c r="A65" s="2" t="s">
        <v>546</v>
      </c>
      <c r="B65" s="11" t="s">
        <v>177</v>
      </c>
      <c r="C65" s="34" t="s">
        <v>1004</v>
      </c>
    </row>
    <row r="66" spans="1:3" ht="12.75">
      <c r="A66" s="2" t="s">
        <v>546</v>
      </c>
      <c r="B66" s="11" t="s">
        <v>178</v>
      </c>
      <c r="C66" s="34" t="s">
        <v>1004</v>
      </c>
    </row>
    <row r="67" spans="1:3" ht="12.75">
      <c r="A67" s="2" t="s">
        <v>546</v>
      </c>
      <c r="B67" s="11" t="s">
        <v>179</v>
      </c>
      <c r="C67" s="34"/>
    </row>
    <row r="68" spans="1:3" ht="25.5">
      <c r="A68" s="2" t="s">
        <v>546</v>
      </c>
      <c r="B68" s="113" t="s">
        <v>381</v>
      </c>
      <c r="C68" s="34"/>
    </row>
    <row r="69" spans="1:3" ht="25.5">
      <c r="A69" s="2" t="s">
        <v>546</v>
      </c>
      <c r="B69" s="113" t="s">
        <v>382</v>
      </c>
      <c r="C69" s="34"/>
    </row>
    <row r="70" spans="1:3" ht="12.75">
      <c r="A70" s="2" t="s">
        <v>546</v>
      </c>
      <c r="B70" s="117" t="s">
        <v>383</v>
      </c>
      <c r="C70" s="34"/>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stanek@sou.edu"/>
    <hyperlink ref="B15" r:id="rId2" display="www.sou.edu/ir/cds/html"/>
    <hyperlink ref="C27" r:id="rId3" display="www.sou.edu"/>
    <hyperlink ref="C33" r:id="rId4" display="admissions@sou.edu"/>
    <hyperlink ref="C34" r:id="rId5" display="www.sou.edu/admissions/application"/>
  </hyperlinks>
  <printOptions/>
  <pageMargins left="0.75" right="0.75" top="1" bottom="1" header="0.5" footer="0.5"/>
  <pageSetup fitToHeight="1" fitToWidth="1" horizontalDpi="600" verticalDpi="600" orientation="portrait" scale="62" r:id="rId6"/>
  <headerFooter alignWithMargins="0">
    <oddHeader>&amp;CCommon Data Set 2010-11</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A1" sqref="A1:E1"/>
    </sheetView>
  </sheetViews>
  <sheetFormatPr defaultColWidth="9.140625" defaultRowHeight="12.75"/>
  <cols>
    <col min="1" max="1" width="7.00390625" style="1" customWidth="1"/>
    <col min="2" max="2" width="42.00390625" style="0" customWidth="1"/>
    <col min="3" max="3" width="20.140625" style="0" customWidth="1"/>
    <col min="4" max="5" width="15.421875" style="0" customWidth="1"/>
    <col min="6" max="6" width="19.7109375" style="0" bestFit="1" customWidth="1"/>
    <col min="7" max="7" width="10.00390625" style="0" customWidth="1"/>
  </cols>
  <sheetData>
    <row r="1" spans="1:5" ht="18">
      <c r="A1" s="381" t="s">
        <v>404</v>
      </c>
      <c r="B1" s="381"/>
      <c r="C1" s="381"/>
      <c r="D1" s="381"/>
      <c r="E1" s="381"/>
    </row>
    <row r="2" spans="1:5" ht="12.75">
      <c r="A2" s="371"/>
      <c r="B2" s="366"/>
      <c r="C2" s="6"/>
      <c r="D2" s="6"/>
      <c r="E2" s="6"/>
    </row>
    <row r="3" spans="1:2" ht="12.75">
      <c r="A3" s="31" t="s">
        <v>405</v>
      </c>
      <c r="B3" s="32" t="s">
        <v>1078</v>
      </c>
    </row>
    <row r="4" spans="1:6" s="83" customFormat="1" ht="72" customHeight="1">
      <c r="A4" s="21" t="s">
        <v>405</v>
      </c>
      <c r="B4" s="496" t="s">
        <v>293</v>
      </c>
      <c r="C4" s="496"/>
      <c r="D4" s="496"/>
      <c r="E4" s="496"/>
      <c r="F4" s="496"/>
    </row>
    <row r="5" spans="1:8" ht="26.25" thickBot="1">
      <c r="A5" s="31" t="s">
        <v>405</v>
      </c>
      <c r="B5" s="348" t="s">
        <v>1036</v>
      </c>
      <c r="C5" s="212" t="s">
        <v>406</v>
      </c>
      <c r="D5" s="212" t="s">
        <v>173</v>
      </c>
      <c r="E5" s="212" t="s">
        <v>407</v>
      </c>
      <c r="F5" s="212" t="s">
        <v>993</v>
      </c>
      <c r="G5" s="357" t="s">
        <v>1037</v>
      </c>
      <c r="H5" s="358" t="s">
        <v>1038</v>
      </c>
    </row>
    <row r="6" spans="1:10" ht="13.5" thickBot="1">
      <c r="A6" s="31" t="s">
        <v>405</v>
      </c>
      <c r="B6" s="349" t="s">
        <v>408</v>
      </c>
      <c r="C6" s="355">
        <f>H6/$H$44</f>
        <v>0</v>
      </c>
      <c r="D6" s="355" t="s">
        <v>1087</v>
      </c>
      <c r="E6" s="355">
        <v>0</v>
      </c>
      <c r="F6" s="372">
        <v>1</v>
      </c>
      <c r="G6" s="359">
        <v>0</v>
      </c>
      <c r="H6" s="360">
        <v>0</v>
      </c>
      <c r="I6" s="356"/>
      <c r="J6" s="354"/>
    </row>
    <row r="7" spans="1:10" ht="13.5" thickBot="1">
      <c r="A7" s="31" t="s">
        <v>405</v>
      </c>
      <c r="B7" s="350" t="s">
        <v>277</v>
      </c>
      <c r="C7" s="355">
        <f aca="true" t="shared" si="0" ref="C7:C43">H7/$H$44</f>
        <v>0</v>
      </c>
      <c r="D7" s="355" t="s">
        <v>1087</v>
      </c>
      <c r="E7" s="355">
        <v>0.017333333333333333</v>
      </c>
      <c r="F7" s="373">
        <v>3</v>
      </c>
      <c r="G7" s="359">
        <v>13</v>
      </c>
      <c r="H7" s="360">
        <v>0</v>
      </c>
      <c r="I7" s="356"/>
      <c r="J7" s="354"/>
    </row>
    <row r="8" spans="1:10" ht="13.5" thickBot="1">
      <c r="A8" s="31" t="s">
        <v>405</v>
      </c>
      <c r="B8" s="350" t="s">
        <v>409</v>
      </c>
      <c r="C8" s="355">
        <f t="shared" si="0"/>
        <v>0</v>
      </c>
      <c r="D8" s="355" t="s">
        <v>1087</v>
      </c>
      <c r="E8" s="355">
        <v>0</v>
      </c>
      <c r="F8" s="373">
        <v>4</v>
      </c>
      <c r="G8" s="359">
        <v>0</v>
      </c>
      <c r="H8" s="360">
        <v>0</v>
      </c>
      <c r="I8" s="356"/>
      <c r="J8" s="354"/>
    </row>
    <row r="9" spans="1:10" ht="13.5" thickBot="1">
      <c r="A9" s="31" t="s">
        <v>405</v>
      </c>
      <c r="B9" s="350" t="s">
        <v>410</v>
      </c>
      <c r="C9" s="355">
        <f t="shared" si="0"/>
        <v>0.010238907849829351</v>
      </c>
      <c r="D9" s="355" t="s">
        <v>1087</v>
      </c>
      <c r="E9" s="355">
        <v>0</v>
      </c>
      <c r="F9" s="373">
        <v>5</v>
      </c>
      <c r="G9" s="359">
        <v>0</v>
      </c>
      <c r="H9" s="360">
        <v>3</v>
      </c>
      <c r="I9" s="356"/>
      <c r="J9" s="354"/>
    </row>
    <row r="10" spans="1:10" ht="13.5" thickBot="1">
      <c r="A10" s="31" t="s">
        <v>405</v>
      </c>
      <c r="B10" s="350" t="s">
        <v>574</v>
      </c>
      <c r="C10" s="355">
        <f t="shared" si="0"/>
        <v>0</v>
      </c>
      <c r="D10" s="355" t="s">
        <v>1087</v>
      </c>
      <c r="E10" s="355">
        <v>0.07333333333333333</v>
      </c>
      <c r="F10" s="373">
        <v>9</v>
      </c>
      <c r="G10" s="359">
        <v>55</v>
      </c>
      <c r="H10" s="360">
        <v>0</v>
      </c>
      <c r="I10" s="356"/>
      <c r="J10" s="354"/>
    </row>
    <row r="11" spans="1:10" ht="13.5" thickBot="1">
      <c r="A11" s="31" t="s">
        <v>405</v>
      </c>
      <c r="B11" s="350" t="s">
        <v>513</v>
      </c>
      <c r="C11" s="355">
        <f t="shared" si="0"/>
        <v>0</v>
      </c>
      <c r="D11" s="355" t="s">
        <v>1087</v>
      </c>
      <c r="E11" s="355">
        <v>0</v>
      </c>
      <c r="F11" s="373">
        <v>10</v>
      </c>
      <c r="G11" s="359">
        <v>0</v>
      </c>
      <c r="H11" s="360">
        <v>0</v>
      </c>
      <c r="I11" s="356"/>
      <c r="J11" s="354"/>
    </row>
    <row r="12" spans="1:10" ht="13.5" thickBot="1">
      <c r="A12" s="31" t="s">
        <v>405</v>
      </c>
      <c r="B12" s="350" t="s">
        <v>413</v>
      </c>
      <c r="C12" s="355">
        <f t="shared" si="0"/>
        <v>0</v>
      </c>
      <c r="D12" s="355" t="s">
        <v>1087</v>
      </c>
      <c r="E12" s="355">
        <v>0.04533333333333334</v>
      </c>
      <c r="F12" s="373">
        <v>11</v>
      </c>
      <c r="G12" s="359">
        <v>34</v>
      </c>
      <c r="H12" s="360">
        <v>0</v>
      </c>
      <c r="I12" s="356"/>
      <c r="J12" s="354"/>
    </row>
    <row r="13" spans="1:10" ht="13.5" thickBot="1">
      <c r="A13" s="31" t="s">
        <v>405</v>
      </c>
      <c r="B13" s="350" t="s">
        <v>514</v>
      </c>
      <c r="C13" s="355">
        <f t="shared" si="0"/>
        <v>0</v>
      </c>
      <c r="D13" s="355" t="s">
        <v>1087</v>
      </c>
      <c r="E13" s="355">
        <v>0</v>
      </c>
      <c r="F13" s="373">
        <v>12</v>
      </c>
      <c r="G13" s="359">
        <v>0</v>
      </c>
      <c r="H13" s="360">
        <v>0</v>
      </c>
      <c r="I13" s="356"/>
      <c r="J13" s="354"/>
    </row>
    <row r="14" spans="1:10" ht="13.5" thickBot="1">
      <c r="A14" s="31" t="s">
        <v>405</v>
      </c>
      <c r="B14" s="350" t="s">
        <v>414</v>
      </c>
      <c r="C14" s="355">
        <f t="shared" si="0"/>
        <v>0.7167235494880546</v>
      </c>
      <c r="D14" s="355" t="s">
        <v>1087</v>
      </c>
      <c r="E14" s="355">
        <v>0.088</v>
      </c>
      <c r="F14" s="373">
        <v>13</v>
      </c>
      <c r="G14" s="359">
        <v>66</v>
      </c>
      <c r="H14" s="360">
        <v>210</v>
      </c>
      <c r="I14" s="356"/>
      <c r="J14" s="354"/>
    </row>
    <row r="15" spans="1:10" ht="13.5" thickBot="1">
      <c r="A15" s="31" t="s">
        <v>405</v>
      </c>
      <c r="B15" s="350" t="s">
        <v>515</v>
      </c>
      <c r="C15" s="355">
        <f t="shared" si="0"/>
        <v>0</v>
      </c>
      <c r="D15" s="355" t="s">
        <v>1087</v>
      </c>
      <c r="E15" s="355">
        <v>0</v>
      </c>
      <c r="F15" s="373">
        <v>14</v>
      </c>
      <c r="G15" s="359">
        <v>0</v>
      </c>
      <c r="H15" s="360">
        <v>0</v>
      </c>
      <c r="I15" s="356"/>
      <c r="J15" s="354"/>
    </row>
    <row r="16" spans="1:10" ht="13.5" thickBot="1">
      <c r="A16" s="31" t="s">
        <v>405</v>
      </c>
      <c r="B16" s="350" t="s">
        <v>516</v>
      </c>
      <c r="C16" s="355">
        <f t="shared" si="0"/>
        <v>0</v>
      </c>
      <c r="D16" s="355" t="s">
        <v>1087</v>
      </c>
      <c r="E16" s="355">
        <v>0</v>
      </c>
      <c r="F16" s="373">
        <v>15</v>
      </c>
      <c r="G16" s="359">
        <v>0</v>
      </c>
      <c r="H16" s="360">
        <v>0</v>
      </c>
      <c r="I16" s="356"/>
      <c r="J16" s="354"/>
    </row>
    <row r="17" spans="1:10" ht="13.5" thickBot="1">
      <c r="A17" s="31" t="s">
        <v>405</v>
      </c>
      <c r="B17" s="350" t="s">
        <v>415</v>
      </c>
      <c r="C17" s="355">
        <f t="shared" si="0"/>
        <v>0</v>
      </c>
      <c r="D17" s="355" t="s">
        <v>1087</v>
      </c>
      <c r="E17" s="355">
        <v>0.029333333333333333</v>
      </c>
      <c r="F17" s="373">
        <v>16</v>
      </c>
      <c r="G17" s="359">
        <v>22</v>
      </c>
      <c r="H17" s="360">
        <v>0</v>
      </c>
      <c r="I17" s="356"/>
      <c r="J17" s="354"/>
    </row>
    <row r="18" spans="1:10" ht="13.5" thickBot="1">
      <c r="A18" s="31" t="s">
        <v>405</v>
      </c>
      <c r="B18" s="350" t="s">
        <v>517</v>
      </c>
      <c r="C18" s="355">
        <f t="shared" si="0"/>
        <v>0</v>
      </c>
      <c r="D18" s="355" t="s">
        <v>1087</v>
      </c>
      <c r="E18" s="355">
        <v>0</v>
      </c>
      <c r="F18" s="373">
        <v>19</v>
      </c>
      <c r="G18" s="359">
        <v>0</v>
      </c>
      <c r="H18" s="360">
        <v>0</v>
      </c>
      <c r="I18" s="356"/>
      <c r="J18" s="354"/>
    </row>
    <row r="19" spans="1:10" ht="13.5" thickBot="1">
      <c r="A19" s="31" t="s">
        <v>405</v>
      </c>
      <c r="B19" s="350" t="s">
        <v>818</v>
      </c>
      <c r="C19" s="355">
        <f t="shared" si="0"/>
        <v>0</v>
      </c>
      <c r="D19" s="355" t="s">
        <v>1087</v>
      </c>
      <c r="E19" s="355">
        <v>0</v>
      </c>
      <c r="F19" s="373">
        <v>22</v>
      </c>
      <c r="G19" s="359">
        <v>0</v>
      </c>
      <c r="H19" s="360">
        <v>0</v>
      </c>
      <c r="I19" s="356"/>
      <c r="J19" s="354"/>
    </row>
    <row r="20" spans="1:10" ht="13.5" thickBot="1">
      <c r="A20" s="31" t="s">
        <v>405</v>
      </c>
      <c r="B20" s="350" t="s">
        <v>832</v>
      </c>
      <c r="C20" s="355">
        <f t="shared" si="0"/>
        <v>0</v>
      </c>
      <c r="D20" s="355" t="s">
        <v>1087</v>
      </c>
      <c r="E20" s="355">
        <v>0.042666666666666665</v>
      </c>
      <c r="F20" s="373">
        <v>23</v>
      </c>
      <c r="G20" s="359">
        <v>32</v>
      </c>
      <c r="H20" s="360">
        <v>0</v>
      </c>
      <c r="I20" s="356"/>
      <c r="J20" s="354"/>
    </row>
    <row r="21" spans="1:10" ht="13.5" thickBot="1">
      <c r="A21" s="31" t="s">
        <v>405</v>
      </c>
      <c r="B21" s="350" t="s">
        <v>819</v>
      </c>
      <c r="C21" s="355">
        <f t="shared" si="0"/>
        <v>0</v>
      </c>
      <c r="D21" s="355" t="s">
        <v>1087</v>
      </c>
      <c r="E21" s="355">
        <v>0</v>
      </c>
      <c r="F21" s="373">
        <v>24</v>
      </c>
      <c r="G21" s="359">
        <v>0</v>
      </c>
      <c r="H21" s="360">
        <v>0</v>
      </c>
      <c r="I21" s="356"/>
      <c r="J21" s="354"/>
    </row>
    <row r="22" spans="1:10" ht="13.5" thickBot="1">
      <c r="A22" s="31" t="s">
        <v>405</v>
      </c>
      <c r="B22" s="350" t="s">
        <v>820</v>
      </c>
      <c r="C22" s="355">
        <f t="shared" si="0"/>
        <v>0</v>
      </c>
      <c r="D22" s="355" t="s">
        <v>1087</v>
      </c>
      <c r="E22" s="355">
        <v>0</v>
      </c>
      <c r="F22" s="373">
        <v>25</v>
      </c>
      <c r="G22" s="359">
        <v>0</v>
      </c>
      <c r="H22" s="360">
        <v>0</v>
      </c>
      <c r="I22" s="356"/>
      <c r="J22" s="354"/>
    </row>
    <row r="23" spans="1:10" ht="13.5" thickBot="1">
      <c r="A23" s="31" t="s">
        <v>405</v>
      </c>
      <c r="B23" s="350" t="s">
        <v>411</v>
      </c>
      <c r="C23" s="355">
        <f t="shared" si="0"/>
        <v>0.006825938566552901</v>
      </c>
      <c r="D23" s="355" t="s">
        <v>1087</v>
      </c>
      <c r="E23" s="355">
        <v>0.025333333333333333</v>
      </c>
      <c r="F23" s="373">
        <v>26</v>
      </c>
      <c r="G23" s="359">
        <v>19</v>
      </c>
      <c r="H23" s="360">
        <v>2</v>
      </c>
      <c r="I23" s="356"/>
      <c r="J23" s="354"/>
    </row>
    <row r="24" spans="1:10" ht="13.5" thickBot="1">
      <c r="A24" s="31" t="s">
        <v>405</v>
      </c>
      <c r="B24" s="350" t="s">
        <v>90</v>
      </c>
      <c r="C24" s="355">
        <f t="shared" si="0"/>
        <v>0</v>
      </c>
      <c r="D24" s="355" t="s">
        <v>1087</v>
      </c>
      <c r="E24" s="355">
        <v>0.005333333333333333</v>
      </c>
      <c r="F24" s="373">
        <v>27</v>
      </c>
      <c r="G24" s="359">
        <v>4</v>
      </c>
      <c r="H24" s="360">
        <v>0</v>
      </c>
      <c r="I24" s="356"/>
      <c r="J24" s="354"/>
    </row>
    <row r="25" spans="1:10" ht="13.5" thickBot="1">
      <c r="A25" s="31" t="s">
        <v>405</v>
      </c>
      <c r="B25" s="350" t="s">
        <v>91</v>
      </c>
      <c r="C25" s="355">
        <f t="shared" si="0"/>
        <v>0</v>
      </c>
      <c r="D25" s="355" t="s">
        <v>1087</v>
      </c>
      <c r="E25" s="355">
        <v>0</v>
      </c>
      <c r="F25" s="353" t="s">
        <v>92</v>
      </c>
      <c r="G25" s="359">
        <v>0</v>
      </c>
      <c r="H25" s="360">
        <v>0</v>
      </c>
      <c r="I25" s="356"/>
      <c r="J25" s="354"/>
    </row>
    <row r="26" spans="1:10" ht="13.5" thickBot="1">
      <c r="A26" s="31" t="s">
        <v>405</v>
      </c>
      <c r="B26" s="350" t="s">
        <v>417</v>
      </c>
      <c r="C26" s="355">
        <f t="shared" si="0"/>
        <v>0.017064846416382253</v>
      </c>
      <c r="D26" s="355" t="s">
        <v>1087</v>
      </c>
      <c r="E26" s="355">
        <v>0.024</v>
      </c>
      <c r="F26" s="353">
        <v>30</v>
      </c>
      <c r="G26" s="359">
        <v>18</v>
      </c>
      <c r="H26" s="360">
        <v>5</v>
      </c>
      <c r="I26" s="356"/>
      <c r="J26" s="354"/>
    </row>
    <row r="27" spans="1:10" ht="13.5" thickBot="1">
      <c r="A27" s="31" t="s">
        <v>405</v>
      </c>
      <c r="B27" s="350" t="s">
        <v>278</v>
      </c>
      <c r="C27" s="355">
        <f t="shared" si="0"/>
        <v>0</v>
      </c>
      <c r="D27" s="355" t="s">
        <v>1087</v>
      </c>
      <c r="E27" s="355">
        <v>0.052</v>
      </c>
      <c r="F27" s="353">
        <v>31</v>
      </c>
      <c r="G27" s="359">
        <v>39</v>
      </c>
      <c r="H27" s="360">
        <v>0</v>
      </c>
      <c r="I27" s="356"/>
      <c r="J27" s="354"/>
    </row>
    <row r="28" spans="1:10" ht="13.5" thickBot="1">
      <c r="A28" s="31" t="s">
        <v>405</v>
      </c>
      <c r="B28" s="350" t="s">
        <v>518</v>
      </c>
      <c r="C28" s="355">
        <f t="shared" si="0"/>
        <v>0</v>
      </c>
      <c r="D28" s="355" t="s">
        <v>1087</v>
      </c>
      <c r="E28" s="355">
        <v>0</v>
      </c>
      <c r="F28" s="353">
        <v>38</v>
      </c>
      <c r="G28" s="359">
        <v>0</v>
      </c>
      <c r="H28" s="360">
        <v>0</v>
      </c>
      <c r="I28" s="356"/>
      <c r="J28" s="354"/>
    </row>
    <row r="29" spans="1:10" ht="13.5" thickBot="1">
      <c r="A29" s="31" t="s">
        <v>405</v>
      </c>
      <c r="B29" s="350" t="s">
        <v>519</v>
      </c>
      <c r="C29" s="355">
        <f t="shared" si="0"/>
        <v>0</v>
      </c>
      <c r="D29" s="355" t="s">
        <v>1087</v>
      </c>
      <c r="E29" s="355">
        <v>0</v>
      </c>
      <c r="F29" s="353">
        <v>39</v>
      </c>
      <c r="G29" s="359">
        <v>0</v>
      </c>
      <c r="H29" s="360">
        <v>0</v>
      </c>
      <c r="I29" s="356"/>
      <c r="J29" s="354"/>
    </row>
    <row r="30" spans="1:10" ht="13.5" thickBot="1">
      <c r="A30" s="31" t="s">
        <v>405</v>
      </c>
      <c r="B30" s="350" t="s">
        <v>879</v>
      </c>
      <c r="C30" s="355">
        <f t="shared" si="0"/>
        <v>0</v>
      </c>
      <c r="D30" s="355" t="s">
        <v>1087</v>
      </c>
      <c r="E30" s="355">
        <v>0.02266666666666667</v>
      </c>
      <c r="F30" s="353">
        <v>40</v>
      </c>
      <c r="G30" s="359">
        <v>17</v>
      </c>
      <c r="H30" s="360">
        <v>0</v>
      </c>
      <c r="I30" s="356"/>
      <c r="J30" s="354"/>
    </row>
    <row r="31" spans="1:10" ht="13.5" thickBot="1">
      <c r="A31" s="31" t="s">
        <v>405</v>
      </c>
      <c r="B31" s="350" t="s">
        <v>520</v>
      </c>
      <c r="C31" s="355">
        <f t="shared" si="0"/>
        <v>0</v>
      </c>
      <c r="D31" s="355" t="s">
        <v>1087</v>
      </c>
      <c r="E31" s="355">
        <v>0</v>
      </c>
      <c r="F31" s="353">
        <v>41</v>
      </c>
      <c r="G31" s="359">
        <v>0</v>
      </c>
      <c r="H31" s="360">
        <v>0</v>
      </c>
      <c r="I31" s="356"/>
      <c r="J31" s="354"/>
    </row>
    <row r="32" spans="1:10" ht="13.5" thickBot="1">
      <c r="A32" s="31" t="s">
        <v>405</v>
      </c>
      <c r="B32" s="350" t="s">
        <v>880</v>
      </c>
      <c r="C32" s="355">
        <f t="shared" si="0"/>
        <v>0</v>
      </c>
      <c r="D32" s="355" t="s">
        <v>1087</v>
      </c>
      <c r="E32" s="355">
        <v>0.09066666666666667</v>
      </c>
      <c r="F32" s="353">
        <v>42</v>
      </c>
      <c r="G32" s="359">
        <v>68</v>
      </c>
      <c r="H32" s="360">
        <v>0</v>
      </c>
      <c r="I32" s="356"/>
      <c r="J32" s="354"/>
    </row>
    <row r="33" spans="1:10" ht="16.5" customHeight="1" thickBot="1">
      <c r="A33" s="31" t="s">
        <v>405</v>
      </c>
      <c r="B33" s="350" t="s">
        <v>93</v>
      </c>
      <c r="C33" s="355">
        <f t="shared" si="0"/>
        <v>0</v>
      </c>
      <c r="D33" s="355" t="s">
        <v>1087</v>
      </c>
      <c r="E33" s="355">
        <v>0.068</v>
      </c>
      <c r="F33" s="353">
        <v>43</v>
      </c>
      <c r="G33" s="359">
        <v>51</v>
      </c>
      <c r="H33" s="360">
        <v>0</v>
      </c>
      <c r="I33" s="356"/>
      <c r="J33" s="354"/>
    </row>
    <row r="34" spans="1:10" ht="13.5" thickBot="1">
      <c r="A34" s="31" t="s">
        <v>405</v>
      </c>
      <c r="B34" s="350" t="s">
        <v>521</v>
      </c>
      <c r="C34" s="355">
        <f t="shared" si="0"/>
        <v>0</v>
      </c>
      <c r="D34" s="355" t="s">
        <v>1087</v>
      </c>
      <c r="E34" s="355">
        <v>0</v>
      </c>
      <c r="F34" s="353">
        <v>44</v>
      </c>
      <c r="G34" s="359">
        <v>0</v>
      </c>
      <c r="H34" s="360">
        <v>0</v>
      </c>
      <c r="I34" s="356"/>
      <c r="J34" s="354"/>
    </row>
    <row r="35" spans="1:10" ht="13.5" thickBot="1">
      <c r="A35" s="31" t="s">
        <v>405</v>
      </c>
      <c r="B35" s="350" t="s">
        <v>522</v>
      </c>
      <c r="C35" s="355">
        <f t="shared" si="0"/>
        <v>0.013651877133105802</v>
      </c>
      <c r="D35" s="355" t="s">
        <v>1087</v>
      </c>
      <c r="E35" s="355">
        <v>0.076</v>
      </c>
      <c r="F35" s="353">
        <v>45</v>
      </c>
      <c r="G35" s="359">
        <v>57</v>
      </c>
      <c r="H35" s="360">
        <v>4</v>
      </c>
      <c r="I35" s="356"/>
      <c r="J35" s="354"/>
    </row>
    <row r="36" spans="1:10" ht="13.5" thickBot="1">
      <c r="A36" s="31" t="s">
        <v>405</v>
      </c>
      <c r="B36" s="350" t="s">
        <v>523</v>
      </c>
      <c r="C36" s="355">
        <f t="shared" si="0"/>
        <v>0</v>
      </c>
      <c r="D36" s="355" t="s">
        <v>1087</v>
      </c>
      <c r="E36" s="355">
        <v>0</v>
      </c>
      <c r="F36" s="353">
        <v>46</v>
      </c>
      <c r="G36" s="359">
        <v>0</v>
      </c>
      <c r="H36" s="360">
        <v>0</v>
      </c>
      <c r="I36" s="356"/>
      <c r="J36" s="354"/>
    </row>
    <row r="37" spans="1:10" ht="13.5" thickBot="1">
      <c r="A37" s="31" t="s">
        <v>405</v>
      </c>
      <c r="B37" s="350" t="s">
        <v>524</v>
      </c>
      <c r="C37" s="355">
        <f t="shared" si="0"/>
        <v>0</v>
      </c>
      <c r="D37" s="355" t="s">
        <v>1087</v>
      </c>
      <c r="E37" s="355">
        <v>0</v>
      </c>
      <c r="F37" s="353">
        <v>47</v>
      </c>
      <c r="G37" s="359">
        <v>0</v>
      </c>
      <c r="H37" s="360">
        <v>0</v>
      </c>
      <c r="I37" s="356"/>
      <c r="J37" s="354"/>
    </row>
    <row r="38" spans="1:10" ht="13.5" thickBot="1">
      <c r="A38" s="31" t="s">
        <v>405</v>
      </c>
      <c r="B38" s="350" t="s">
        <v>525</v>
      </c>
      <c r="C38" s="355">
        <f t="shared" si="0"/>
        <v>0</v>
      </c>
      <c r="D38" s="355" t="s">
        <v>1087</v>
      </c>
      <c r="E38" s="355">
        <v>0</v>
      </c>
      <c r="F38" s="353">
        <v>48</v>
      </c>
      <c r="G38" s="359">
        <v>0</v>
      </c>
      <c r="H38" s="360">
        <v>0</v>
      </c>
      <c r="I38" s="356"/>
      <c r="J38" s="354"/>
    </row>
    <row r="39" spans="1:10" ht="13.5" thickBot="1">
      <c r="A39" s="31" t="s">
        <v>405</v>
      </c>
      <c r="B39" s="350" t="s">
        <v>526</v>
      </c>
      <c r="C39" s="355">
        <f t="shared" si="0"/>
        <v>0</v>
      </c>
      <c r="D39" s="355" t="s">
        <v>1087</v>
      </c>
      <c r="E39" s="355">
        <v>0</v>
      </c>
      <c r="F39" s="353">
        <v>49</v>
      </c>
      <c r="G39" s="359">
        <v>0</v>
      </c>
      <c r="H39" s="360">
        <v>0</v>
      </c>
      <c r="I39" s="356"/>
      <c r="J39" s="354"/>
    </row>
    <row r="40" spans="1:10" ht="13.5" thickBot="1">
      <c r="A40" s="31" t="s">
        <v>405</v>
      </c>
      <c r="B40" s="350" t="s">
        <v>881</v>
      </c>
      <c r="C40" s="355">
        <f t="shared" si="0"/>
        <v>0</v>
      </c>
      <c r="D40" s="355" t="s">
        <v>1087</v>
      </c>
      <c r="E40" s="355">
        <v>0.116</v>
      </c>
      <c r="F40" s="353">
        <v>50</v>
      </c>
      <c r="G40" s="359">
        <v>87</v>
      </c>
      <c r="H40" s="360">
        <v>0</v>
      </c>
      <c r="I40" s="356"/>
      <c r="J40" s="354"/>
    </row>
    <row r="41" spans="1:10" ht="13.5" thickBot="1">
      <c r="A41" s="31" t="s">
        <v>405</v>
      </c>
      <c r="B41" s="350" t="s">
        <v>416</v>
      </c>
      <c r="C41" s="355">
        <f t="shared" si="0"/>
        <v>0</v>
      </c>
      <c r="D41" s="355" t="s">
        <v>1087</v>
      </c>
      <c r="E41" s="355">
        <v>0</v>
      </c>
      <c r="F41" s="353">
        <v>51</v>
      </c>
      <c r="G41" s="359">
        <v>0</v>
      </c>
      <c r="H41" s="360">
        <v>0</v>
      </c>
      <c r="I41" s="356"/>
      <c r="J41" s="354"/>
    </row>
    <row r="42" spans="1:10" ht="13.5" thickBot="1">
      <c r="A42" s="31" t="s">
        <v>405</v>
      </c>
      <c r="B42" s="350" t="s">
        <v>412</v>
      </c>
      <c r="C42" s="355">
        <f t="shared" si="0"/>
        <v>0.2354948805460751</v>
      </c>
      <c r="D42" s="355" t="s">
        <v>1087</v>
      </c>
      <c r="E42" s="355">
        <v>0.18</v>
      </c>
      <c r="F42" s="353">
        <v>52</v>
      </c>
      <c r="G42" s="359">
        <v>135</v>
      </c>
      <c r="H42" s="360">
        <v>69</v>
      </c>
      <c r="I42" s="356"/>
      <c r="J42" s="354"/>
    </row>
    <row r="43" spans="1:10" ht="13.5" thickBot="1">
      <c r="A43" s="31" t="s">
        <v>405</v>
      </c>
      <c r="B43" s="350" t="s">
        <v>837</v>
      </c>
      <c r="C43" s="355">
        <f t="shared" si="0"/>
        <v>0</v>
      </c>
      <c r="D43" s="355" t="s">
        <v>1087</v>
      </c>
      <c r="E43" s="355">
        <v>0.044</v>
      </c>
      <c r="F43" s="353">
        <v>54</v>
      </c>
      <c r="G43" s="359">
        <v>33</v>
      </c>
      <c r="H43" s="360">
        <v>0</v>
      </c>
      <c r="I43" s="356"/>
      <c r="J43" s="354"/>
    </row>
    <row r="44" spans="1:9" ht="12.75">
      <c r="A44" s="31" t="s">
        <v>405</v>
      </c>
      <c r="B44" s="130" t="s">
        <v>882</v>
      </c>
      <c r="C44" s="351"/>
      <c r="D44" s="376"/>
      <c r="E44" s="374"/>
      <c r="F44" s="266"/>
      <c r="G44" s="359">
        <f>SUM(G6:G43)</f>
        <v>750</v>
      </c>
      <c r="H44" s="360">
        <f>SUM(H6:H43)</f>
        <v>293</v>
      </c>
      <c r="I44" s="356"/>
    </row>
    <row r="45" spans="1:8" ht="12.75">
      <c r="A45" s="31" t="s">
        <v>405</v>
      </c>
      <c r="B45" s="132" t="s">
        <v>743</v>
      </c>
      <c r="C45" s="352">
        <f>SUM(C6:C44)</f>
        <v>1</v>
      </c>
      <c r="D45" s="375"/>
      <c r="E45" s="352">
        <f>SUM(E6:E44)</f>
        <v>1</v>
      </c>
      <c r="F45" s="105"/>
      <c r="G45" s="359"/>
      <c r="H45" s="359"/>
    </row>
    <row r="46" spans="2:7" ht="12.75">
      <c r="B46" s="584" t="s">
        <v>1094</v>
      </c>
      <c r="C46" s="585"/>
      <c r="D46" s="585"/>
      <c r="E46" s="585"/>
      <c r="F46" s="585"/>
      <c r="G46" s="585"/>
    </row>
  </sheetData>
  <sheetProtection/>
  <mergeCells count="3">
    <mergeCell ref="A1:E1"/>
    <mergeCell ref="B4:F4"/>
    <mergeCell ref="B46:G46"/>
  </mergeCells>
  <printOptions/>
  <pageMargins left="0.75" right="0.75" top="1" bottom="1" header="0.5" footer="0.5"/>
  <pageSetup fitToHeight="1" fitToWidth="1" horizontalDpi="600" verticalDpi="600" orientation="landscape" scale="69" r:id="rId2"/>
  <headerFooter alignWithMargins="0">
    <oddHeader>&amp;CCommon Data Set 2010-11</oddHeader>
    <oddFooter>&amp;C&amp;A&amp;RPage &amp;P</oddFooter>
  </headerFooter>
  <drawing r:id="rId1"/>
</worksheet>
</file>

<file path=xl/worksheets/sheet11.xml><?xml version="1.0" encoding="utf-8"?>
<worksheet xmlns="http://schemas.openxmlformats.org/spreadsheetml/2006/main" xmlns:r="http://schemas.openxmlformats.org/officeDocument/2006/relationships">
  <dimension ref="A1:A156"/>
  <sheetViews>
    <sheetView zoomScalePageLayoutView="0" workbookViewId="0" topLeftCell="A1">
      <selection activeCell="A1" sqref="A1"/>
    </sheetView>
  </sheetViews>
  <sheetFormatPr defaultColWidth="9.140625" defaultRowHeight="12.75"/>
  <cols>
    <col min="1" max="1" width="88.7109375" style="55" customWidth="1"/>
    <col min="2" max="16384" width="9.140625" style="46" customWidth="1"/>
  </cols>
  <sheetData>
    <row r="1" ht="18">
      <c r="A1" s="49" t="s">
        <v>994</v>
      </c>
    </row>
    <row r="2" ht="25.5">
      <c r="A2" s="50" t="s">
        <v>359</v>
      </c>
    </row>
    <row r="3" ht="12.75">
      <c r="A3" s="50"/>
    </row>
    <row r="4" ht="25.5">
      <c r="A4" s="51" t="s">
        <v>360</v>
      </c>
    </row>
    <row r="5" ht="12.75">
      <c r="A5" s="52"/>
    </row>
    <row r="6" ht="38.25">
      <c r="A6" s="50" t="s">
        <v>887</v>
      </c>
    </row>
    <row r="7" ht="38.25">
      <c r="A7" s="50" t="s">
        <v>888</v>
      </c>
    </row>
    <row r="8" ht="12.75">
      <c r="A8" s="50" t="s">
        <v>889</v>
      </c>
    </row>
    <row r="9" ht="25.5">
      <c r="A9" s="50" t="s">
        <v>890</v>
      </c>
    </row>
    <row r="10" ht="44.25" customHeight="1">
      <c r="A10" s="115" t="s">
        <v>872</v>
      </c>
    </row>
    <row r="11" ht="51">
      <c r="A11" s="50" t="s">
        <v>280</v>
      </c>
    </row>
    <row r="12" ht="38.25">
      <c r="A12" s="50" t="s">
        <v>281</v>
      </c>
    </row>
    <row r="13" ht="38.25">
      <c r="A13" s="119" t="s">
        <v>873</v>
      </c>
    </row>
    <row r="14" ht="25.5">
      <c r="A14" s="50" t="s">
        <v>282</v>
      </c>
    </row>
    <row r="15" ht="89.25">
      <c r="A15" s="50" t="s">
        <v>292</v>
      </c>
    </row>
    <row r="16" ht="12.75">
      <c r="A16" s="115" t="s">
        <v>874</v>
      </c>
    </row>
    <row r="17" ht="12.75">
      <c r="A17" s="50" t="s">
        <v>477</v>
      </c>
    </row>
    <row r="18" ht="38.25">
      <c r="A18" s="50" t="s">
        <v>478</v>
      </c>
    </row>
    <row r="19" ht="25.5">
      <c r="A19" s="50" t="s">
        <v>479</v>
      </c>
    </row>
    <row r="20" ht="38.25">
      <c r="A20" s="111" t="s">
        <v>962</v>
      </c>
    </row>
    <row r="21" ht="63.75">
      <c r="A21" s="50" t="s">
        <v>480</v>
      </c>
    </row>
    <row r="22" ht="12.75">
      <c r="A22" s="50" t="s">
        <v>481</v>
      </c>
    </row>
    <row r="23" ht="12.75">
      <c r="A23" s="50" t="s">
        <v>482</v>
      </c>
    </row>
    <row r="24" ht="25.5">
      <c r="A24" s="50" t="s">
        <v>483</v>
      </c>
    </row>
    <row r="25" ht="38.25">
      <c r="A25" s="50" t="s">
        <v>484</v>
      </c>
    </row>
    <row r="26" ht="38.25">
      <c r="A26" s="50" t="s">
        <v>933</v>
      </c>
    </row>
    <row r="27" ht="25.5">
      <c r="A27" s="50" t="s">
        <v>934</v>
      </c>
    </row>
    <row r="28" ht="38.25">
      <c r="A28" s="50" t="s">
        <v>935</v>
      </c>
    </row>
    <row r="29" ht="25.5">
      <c r="A29" s="50" t="s">
        <v>936</v>
      </c>
    </row>
    <row r="30" ht="51">
      <c r="A30" s="50" t="s">
        <v>937</v>
      </c>
    </row>
    <row r="31" ht="25.5">
      <c r="A31" s="110" t="s">
        <v>719</v>
      </c>
    </row>
    <row r="32" ht="25.5">
      <c r="A32" s="50" t="s">
        <v>938</v>
      </c>
    </row>
    <row r="33" ht="25.5">
      <c r="A33" s="50" t="s">
        <v>939</v>
      </c>
    </row>
    <row r="34" ht="38.25">
      <c r="A34" s="50" t="s">
        <v>940</v>
      </c>
    </row>
    <row r="35" ht="25.5">
      <c r="A35" s="50" t="s">
        <v>941</v>
      </c>
    </row>
    <row r="36" ht="51">
      <c r="A36" s="50" t="s">
        <v>942</v>
      </c>
    </row>
    <row r="37" ht="25.5">
      <c r="A37" s="50" t="s">
        <v>943</v>
      </c>
    </row>
    <row r="38" ht="25.5">
      <c r="A38" s="50" t="s">
        <v>944</v>
      </c>
    </row>
    <row r="39" ht="25.5">
      <c r="A39" s="50" t="s">
        <v>945</v>
      </c>
    </row>
    <row r="40" ht="38.25">
      <c r="A40" s="50" t="s">
        <v>946</v>
      </c>
    </row>
    <row r="41" ht="63.75">
      <c r="A41" s="50" t="s">
        <v>947</v>
      </c>
    </row>
    <row r="42" ht="12.75">
      <c r="A42" s="50" t="s">
        <v>948</v>
      </c>
    </row>
    <row r="43" ht="25.5">
      <c r="A43" s="50" t="s">
        <v>949</v>
      </c>
    </row>
    <row r="44" ht="69" customHeight="1">
      <c r="A44" s="110" t="s">
        <v>85</v>
      </c>
    </row>
    <row r="45" ht="110.25" customHeight="1">
      <c r="A45" s="110" t="s">
        <v>736</v>
      </c>
    </row>
    <row r="46" ht="34.5" customHeight="1">
      <c r="A46" s="110" t="s">
        <v>737</v>
      </c>
    </row>
    <row r="47" ht="25.5">
      <c r="A47" s="50" t="s">
        <v>547</v>
      </c>
    </row>
    <row r="48" ht="38.25">
      <c r="A48" s="50" t="s">
        <v>548</v>
      </c>
    </row>
    <row r="49" ht="38.25">
      <c r="A49" s="50" t="s">
        <v>549</v>
      </c>
    </row>
    <row r="50" ht="25.5">
      <c r="A50" s="50" t="s">
        <v>967</v>
      </c>
    </row>
    <row r="51" ht="63.75">
      <c r="A51" s="50" t="s">
        <v>794</v>
      </c>
    </row>
    <row r="52" ht="25.5">
      <c r="A52" s="50" t="s">
        <v>795</v>
      </c>
    </row>
    <row r="53" ht="38.25">
      <c r="A53" s="50" t="s">
        <v>796</v>
      </c>
    </row>
    <row r="54" ht="38.25">
      <c r="A54" s="50" t="s">
        <v>797</v>
      </c>
    </row>
    <row r="55" ht="38.25">
      <c r="A55" s="50" t="s">
        <v>798</v>
      </c>
    </row>
    <row r="56" ht="51">
      <c r="A56" s="50" t="s">
        <v>799</v>
      </c>
    </row>
    <row r="57" ht="51">
      <c r="A57" s="50" t="s">
        <v>800</v>
      </c>
    </row>
    <row r="58" ht="38.25">
      <c r="A58" s="50" t="s">
        <v>801</v>
      </c>
    </row>
    <row r="59" ht="12.75">
      <c r="A59" s="50" t="s">
        <v>802</v>
      </c>
    </row>
    <row r="60" ht="38.25">
      <c r="A60" s="50" t="s">
        <v>803</v>
      </c>
    </row>
    <row r="61" ht="25.5">
      <c r="A61" s="50" t="s">
        <v>804</v>
      </c>
    </row>
    <row r="62" ht="25.5">
      <c r="A62" s="50" t="s">
        <v>805</v>
      </c>
    </row>
    <row r="63" ht="63.75">
      <c r="A63" s="50" t="s">
        <v>502</v>
      </c>
    </row>
    <row r="64" ht="25.5">
      <c r="A64" s="110" t="s">
        <v>738</v>
      </c>
    </row>
    <row r="65" ht="25.5">
      <c r="A65" s="50" t="s">
        <v>503</v>
      </c>
    </row>
    <row r="66" ht="38.25">
      <c r="A66" s="50" t="s">
        <v>788</v>
      </c>
    </row>
    <row r="67" ht="25.5">
      <c r="A67" s="115" t="s">
        <v>875</v>
      </c>
    </row>
    <row r="68" ht="25.5">
      <c r="A68" s="50" t="s">
        <v>789</v>
      </c>
    </row>
    <row r="69" ht="38.25">
      <c r="A69" s="50" t="s">
        <v>790</v>
      </c>
    </row>
    <row r="70" ht="25.5">
      <c r="A70" s="50" t="s">
        <v>791</v>
      </c>
    </row>
    <row r="71" ht="12.75">
      <c r="A71" s="50" t="s">
        <v>792</v>
      </c>
    </row>
    <row r="72" ht="25.5">
      <c r="A72" s="109" t="s">
        <v>495</v>
      </c>
    </row>
    <row r="73" ht="38.25">
      <c r="A73" s="50" t="s">
        <v>706</v>
      </c>
    </row>
    <row r="74" ht="38.25">
      <c r="A74" s="50" t="s">
        <v>673</v>
      </c>
    </row>
    <row r="75" ht="12.75">
      <c r="A75" s="50" t="s">
        <v>674</v>
      </c>
    </row>
    <row r="76" ht="38.25">
      <c r="A76" s="50" t="s">
        <v>707</v>
      </c>
    </row>
    <row r="77" ht="59.25" customHeight="1">
      <c r="A77" s="110" t="s">
        <v>739</v>
      </c>
    </row>
    <row r="78" ht="25.5">
      <c r="A78" s="50" t="s">
        <v>14</v>
      </c>
    </row>
    <row r="79" ht="25.5">
      <c r="A79" s="50" t="s">
        <v>15</v>
      </c>
    </row>
    <row r="80" ht="38.25">
      <c r="A80" s="111" t="s">
        <v>963</v>
      </c>
    </row>
    <row r="81" ht="25.5">
      <c r="A81" s="120" t="s">
        <v>876</v>
      </c>
    </row>
    <row r="82" ht="25.5">
      <c r="A82" s="50" t="s">
        <v>16</v>
      </c>
    </row>
    <row r="83" ht="25.5">
      <c r="A83" s="50" t="s">
        <v>17</v>
      </c>
    </row>
    <row r="84" ht="38.25">
      <c r="A84" s="50" t="s">
        <v>18</v>
      </c>
    </row>
    <row r="85" ht="25.5">
      <c r="A85" s="50" t="s">
        <v>19</v>
      </c>
    </row>
    <row r="86" ht="25.5">
      <c r="A86" s="50" t="s">
        <v>20</v>
      </c>
    </row>
    <row r="87" ht="25.5">
      <c r="A87" s="50" t="s">
        <v>21</v>
      </c>
    </row>
    <row r="88" ht="25.5">
      <c r="A88" s="50" t="s">
        <v>22</v>
      </c>
    </row>
    <row r="89" ht="51">
      <c r="A89" s="50" t="s">
        <v>504</v>
      </c>
    </row>
    <row r="90" ht="38.25">
      <c r="A90" s="50" t="s">
        <v>505</v>
      </c>
    </row>
    <row r="91" ht="38.25">
      <c r="A91" s="50" t="s">
        <v>506</v>
      </c>
    </row>
    <row r="92" ht="38.25">
      <c r="A92" s="53" t="s">
        <v>507</v>
      </c>
    </row>
    <row r="93" ht="51">
      <c r="A93" s="53" t="s">
        <v>621</v>
      </c>
    </row>
    <row r="94" ht="51">
      <c r="A94" s="53" t="s">
        <v>622</v>
      </c>
    </row>
    <row r="95" ht="38.25">
      <c r="A95" s="50" t="s">
        <v>623</v>
      </c>
    </row>
    <row r="96" ht="25.5">
      <c r="A96" s="50" t="s">
        <v>624</v>
      </c>
    </row>
    <row r="97" ht="38.25">
      <c r="A97" s="50" t="s">
        <v>625</v>
      </c>
    </row>
    <row r="98" ht="12.75">
      <c r="A98" s="50" t="s">
        <v>626</v>
      </c>
    </row>
    <row r="99" ht="25.5">
      <c r="A99" s="50" t="s">
        <v>575</v>
      </c>
    </row>
    <row r="100" ht="38.25">
      <c r="A100" s="50" t="s">
        <v>576</v>
      </c>
    </row>
    <row r="101" ht="38.25">
      <c r="A101" s="50" t="s">
        <v>577</v>
      </c>
    </row>
    <row r="102" ht="25.5">
      <c r="A102" s="115" t="s">
        <v>877</v>
      </c>
    </row>
    <row r="103" ht="38.25">
      <c r="A103" s="50" t="s">
        <v>578</v>
      </c>
    </row>
    <row r="104" ht="25.5">
      <c r="A104" s="50" t="s">
        <v>579</v>
      </c>
    </row>
    <row r="105" ht="25.5">
      <c r="A105" s="50" t="s">
        <v>580</v>
      </c>
    </row>
    <row r="106" ht="38.25">
      <c r="A106" s="50" t="s">
        <v>661</v>
      </c>
    </row>
    <row r="107" ht="76.5">
      <c r="A107" s="50" t="s">
        <v>42</v>
      </c>
    </row>
    <row r="108" ht="25.5">
      <c r="A108" s="50" t="s">
        <v>43</v>
      </c>
    </row>
    <row r="109" ht="38.25">
      <c r="A109" s="50" t="s">
        <v>44</v>
      </c>
    </row>
    <row r="110" ht="38.25">
      <c r="A110" s="50" t="s">
        <v>45</v>
      </c>
    </row>
    <row r="111" ht="25.5">
      <c r="A111" s="50" t="s">
        <v>46</v>
      </c>
    </row>
    <row r="112" ht="38.25">
      <c r="A112" s="50" t="s">
        <v>47</v>
      </c>
    </row>
    <row r="113" ht="63.75">
      <c r="A113" s="50" t="s">
        <v>48</v>
      </c>
    </row>
    <row r="114" ht="25.5">
      <c r="A114" s="50" t="s">
        <v>474</v>
      </c>
    </row>
    <row r="115" ht="25.5">
      <c r="A115" s="50" t="s">
        <v>475</v>
      </c>
    </row>
    <row r="116" ht="38.25">
      <c r="A116" s="50" t="s">
        <v>476</v>
      </c>
    </row>
    <row r="117" ht="38.25">
      <c r="A117" s="50" t="s">
        <v>60</v>
      </c>
    </row>
    <row r="118" ht="25.5">
      <c r="A118" s="50" t="s">
        <v>61</v>
      </c>
    </row>
    <row r="119" ht="12.75">
      <c r="A119" s="50" t="s">
        <v>62</v>
      </c>
    </row>
    <row r="120" ht="25.5">
      <c r="A120" s="50" t="s">
        <v>63</v>
      </c>
    </row>
    <row r="121" ht="38.25">
      <c r="A121" s="50" t="s">
        <v>64</v>
      </c>
    </row>
    <row r="122" ht="25.5">
      <c r="A122" s="50" t="s">
        <v>65</v>
      </c>
    </row>
    <row r="123" ht="25.5">
      <c r="A123" s="50" t="s">
        <v>66</v>
      </c>
    </row>
    <row r="124" ht="38.25">
      <c r="A124" s="50" t="s">
        <v>825</v>
      </c>
    </row>
    <row r="125" ht="25.5">
      <c r="A125" s="50" t="s">
        <v>826</v>
      </c>
    </row>
    <row r="126" ht="38.25">
      <c r="A126" s="50" t="s">
        <v>827</v>
      </c>
    </row>
    <row r="127" ht="25.5">
      <c r="A127" s="50" t="s">
        <v>793</v>
      </c>
    </row>
    <row r="128" ht="25.5">
      <c r="A128" s="50" t="s">
        <v>675</v>
      </c>
    </row>
    <row r="129" ht="25.5">
      <c r="A129" s="115" t="s">
        <v>878</v>
      </c>
    </row>
    <row r="130" ht="25.5">
      <c r="A130" s="50" t="s">
        <v>312</v>
      </c>
    </row>
    <row r="131" ht="38.25">
      <c r="A131" s="50" t="s">
        <v>313</v>
      </c>
    </row>
    <row r="133" ht="12.75">
      <c r="A133" s="54" t="s">
        <v>429</v>
      </c>
    </row>
    <row r="135" ht="12.75">
      <c r="A135" s="107" t="s">
        <v>966</v>
      </c>
    </row>
    <row r="136" ht="51">
      <c r="A136" s="109" t="s">
        <v>717</v>
      </c>
    </row>
    <row r="137" ht="25.5">
      <c r="A137" s="50" t="s">
        <v>744</v>
      </c>
    </row>
    <row r="138" ht="51">
      <c r="A138" s="50" t="s">
        <v>718</v>
      </c>
    </row>
    <row r="139" ht="25.5">
      <c r="A139" s="109" t="s">
        <v>716</v>
      </c>
    </row>
    <row r="140" ht="25.5">
      <c r="A140" s="50" t="s">
        <v>430</v>
      </c>
    </row>
    <row r="141" ht="38.25">
      <c r="A141" s="50" t="s">
        <v>527</v>
      </c>
    </row>
    <row r="142" ht="25.5">
      <c r="A142" s="50" t="s">
        <v>995</v>
      </c>
    </row>
    <row r="143" ht="25.5">
      <c r="A143" s="50" t="s">
        <v>496</v>
      </c>
    </row>
    <row r="144" ht="63.75">
      <c r="A144" s="50" t="s">
        <v>996</v>
      </c>
    </row>
    <row r="145" ht="12.75">
      <c r="A145" s="50" t="s">
        <v>983</v>
      </c>
    </row>
    <row r="146" ht="12.75">
      <c r="A146" s="51" t="s">
        <v>420</v>
      </c>
    </row>
    <row r="147" ht="12.75">
      <c r="A147" s="51" t="s">
        <v>421</v>
      </c>
    </row>
    <row r="148" ht="12.75">
      <c r="A148" s="51" t="s">
        <v>422</v>
      </c>
    </row>
    <row r="149" ht="12.75">
      <c r="A149" s="51" t="s">
        <v>423</v>
      </c>
    </row>
    <row r="150" ht="12.75">
      <c r="A150" s="51" t="s">
        <v>424</v>
      </c>
    </row>
    <row r="151" ht="12.75">
      <c r="A151" s="51" t="s">
        <v>425</v>
      </c>
    </row>
    <row r="152" ht="12.75">
      <c r="A152" s="51" t="s">
        <v>426</v>
      </c>
    </row>
    <row r="153" ht="12.75">
      <c r="A153" s="51" t="s">
        <v>427</v>
      </c>
    </row>
    <row r="154" ht="12.75">
      <c r="A154" s="51" t="s">
        <v>428</v>
      </c>
    </row>
    <row r="155" ht="25.5">
      <c r="A155" s="50" t="s">
        <v>497</v>
      </c>
    </row>
    <row r="156" ht="25.5">
      <c r="A156" s="50" t="s">
        <v>541</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zoomScalePageLayoutView="0" workbookViewId="0" topLeftCell="A1">
      <selection activeCell="A1" sqref="A1:F1"/>
    </sheetView>
  </sheetViews>
  <sheetFormatPr defaultColWidth="9.140625" defaultRowHeight="12.75"/>
  <cols>
    <col min="1" max="1" width="7.140625" style="1" customWidth="1"/>
    <col min="2" max="2" width="27.8515625" style="0" customWidth="1"/>
    <col min="3" max="3" width="12.421875" style="0" customWidth="1"/>
    <col min="4" max="4" width="14.7109375" style="0" customWidth="1"/>
    <col min="5" max="6" width="15.421875" style="0" customWidth="1"/>
    <col min="10" max="10" width="5.140625" style="0" customWidth="1"/>
    <col min="11" max="11" width="32.140625" style="0" customWidth="1"/>
    <col min="12" max="12" width="11.140625" style="0" customWidth="1"/>
    <col min="14" max="14" width="12.140625" style="0" customWidth="1"/>
  </cols>
  <sheetData>
    <row r="1" spans="1:6" ht="18">
      <c r="A1" s="381" t="s">
        <v>180</v>
      </c>
      <c r="B1" s="381"/>
      <c r="C1" s="381"/>
      <c r="D1" s="381"/>
      <c r="E1" s="381"/>
      <c r="F1" s="381"/>
    </row>
    <row r="2" spans="1:2" ht="12.75">
      <c r="A2" s="363"/>
      <c r="B2" s="362"/>
    </row>
    <row r="3" spans="1:6" ht="50.25" customHeight="1">
      <c r="A3" s="2" t="s">
        <v>50</v>
      </c>
      <c r="B3" s="402" t="s">
        <v>1085</v>
      </c>
      <c r="C3" s="403"/>
      <c r="D3" s="403"/>
      <c r="E3" s="403"/>
      <c r="F3" s="403"/>
    </row>
    <row r="4" spans="1:6" ht="12.75">
      <c r="A4" s="2" t="s">
        <v>50</v>
      </c>
      <c r="B4" s="130"/>
      <c r="C4" s="404" t="s">
        <v>181</v>
      </c>
      <c r="D4" s="404"/>
      <c r="E4" s="404" t="s">
        <v>182</v>
      </c>
      <c r="F4" s="404"/>
    </row>
    <row r="5" spans="1:6" ht="12.75">
      <c r="A5" s="2" t="s">
        <v>50</v>
      </c>
      <c r="B5" s="77"/>
      <c r="C5" s="131" t="s">
        <v>183</v>
      </c>
      <c r="D5" s="131" t="s">
        <v>184</v>
      </c>
      <c r="E5" s="131" t="s">
        <v>183</v>
      </c>
      <c r="F5" s="131" t="s">
        <v>184</v>
      </c>
    </row>
    <row r="6" spans="1:6" ht="12.75">
      <c r="A6" s="2" t="s">
        <v>50</v>
      </c>
      <c r="B6" s="132" t="s">
        <v>185</v>
      </c>
      <c r="C6" s="131"/>
      <c r="D6" s="131"/>
      <c r="E6" s="131"/>
      <c r="F6" s="131"/>
    </row>
    <row r="7" spans="1:6" ht="25.5">
      <c r="A7" s="2" t="s">
        <v>50</v>
      </c>
      <c r="B7" s="133" t="s">
        <v>186</v>
      </c>
      <c r="C7" s="134">
        <v>275</v>
      </c>
      <c r="D7" s="134">
        <v>389</v>
      </c>
      <c r="E7" s="134">
        <v>18</v>
      </c>
      <c r="F7" s="134">
        <v>15</v>
      </c>
    </row>
    <row r="8" spans="1:6" ht="12.75">
      <c r="A8" s="2" t="s">
        <v>50</v>
      </c>
      <c r="B8" s="130" t="s">
        <v>187</v>
      </c>
      <c r="C8" s="134">
        <v>168</v>
      </c>
      <c r="D8" s="134">
        <v>172</v>
      </c>
      <c r="E8" s="134">
        <v>38</v>
      </c>
      <c r="F8" s="134">
        <v>30</v>
      </c>
    </row>
    <row r="9" spans="1:6" ht="12.75">
      <c r="A9" s="2" t="s">
        <v>50</v>
      </c>
      <c r="B9" s="130" t="s">
        <v>188</v>
      </c>
      <c r="C9" s="134">
        <v>1276</v>
      </c>
      <c r="D9" s="134">
        <v>1564</v>
      </c>
      <c r="E9" s="134">
        <v>337</v>
      </c>
      <c r="F9" s="134">
        <v>520</v>
      </c>
    </row>
    <row r="10" spans="1:6" ht="12.75">
      <c r="A10" s="2" t="s">
        <v>50</v>
      </c>
      <c r="B10" s="135" t="s">
        <v>189</v>
      </c>
      <c r="C10" s="136">
        <f>SUM(C7:C9)</f>
        <v>1719</v>
      </c>
      <c r="D10" s="136">
        <f>SUM(D7:D9)</f>
        <v>2125</v>
      </c>
      <c r="E10" s="136">
        <f>SUM(E7:E9)</f>
        <v>393</v>
      </c>
      <c r="F10" s="136">
        <f>SUM(F7:F9)</f>
        <v>565</v>
      </c>
    </row>
    <row r="11" spans="1:6" ht="25.5">
      <c r="A11" s="2" t="s">
        <v>50</v>
      </c>
      <c r="B11" s="133" t="s">
        <v>957</v>
      </c>
      <c r="C11" s="134">
        <v>27</v>
      </c>
      <c r="D11" s="134">
        <v>70</v>
      </c>
      <c r="E11" s="134">
        <v>419</v>
      </c>
      <c r="F11" s="134">
        <v>680</v>
      </c>
    </row>
    <row r="12" spans="1:6" ht="12.75">
      <c r="A12" s="2" t="s">
        <v>50</v>
      </c>
      <c r="B12" s="135" t="s">
        <v>958</v>
      </c>
      <c r="C12" s="136">
        <f>SUM(C10:C11)</f>
        <v>1746</v>
      </c>
      <c r="D12" s="136">
        <f>SUM(D10:D11)</f>
        <v>2195</v>
      </c>
      <c r="E12" s="136">
        <f>SUM(E10:E11)</f>
        <v>812</v>
      </c>
      <c r="F12" s="136">
        <f>SUM(F10:F11)</f>
        <v>1245</v>
      </c>
    </row>
    <row r="13" spans="1:6" ht="12.75">
      <c r="A13" s="2" t="s">
        <v>50</v>
      </c>
      <c r="B13" s="132" t="s">
        <v>698</v>
      </c>
      <c r="C13" s="137"/>
      <c r="D13" s="137"/>
      <c r="E13" s="137"/>
      <c r="F13" s="137"/>
    </row>
    <row r="14" spans="1:6" ht="12.75">
      <c r="A14" s="2" t="s">
        <v>50</v>
      </c>
      <c r="B14" s="138" t="s">
        <v>699</v>
      </c>
      <c r="C14" s="139">
        <v>36</v>
      </c>
      <c r="D14" s="139">
        <v>92</v>
      </c>
      <c r="E14" s="139">
        <v>28</v>
      </c>
      <c r="F14" s="139">
        <v>47</v>
      </c>
    </row>
    <row r="15" spans="1:6" ht="12.75">
      <c r="A15" s="2" t="s">
        <v>50</v>
      </c>
      <c r="B15" s="138" t="s">
        <v>188</v>
      </c>
      <c r="C15" s="139">
        <v>41</v>
      </c>
      <c r="D15" s="139">
        <v>64</v>
      </c>
      <c r="E15" s="139">
        <v>54</v>
      </c>
      <c r="F15" s="139">
        <v>115</v>
      </c>
    </row>
    <row r="16" spans="1:6" ht="25.5">
      <c r="A16" s="2" t="s">
        <v>50</v>
      </c>
      <c r="B16" s="140" t="s">
        <v>700</v>
      </c>
      <c r="C16" s="139">
        <v>1</v>
      </c>
      <c r="D16" s="139">
        <v>2</v>
      </c>
      <c r="E16" s="139">
        <v>159</v>
      </c>
      <c r="F16" s="139">
        <v>218</v>
      </c>
    </row>
    <row r="17" spans="1:6" ht="12.75">
      <c r="A17" s="2" t="s">
        <v>50</v>
      </c>
      <c r="B17" s="135" t="s">
        <v>701</v>
      </c>
      <c r="C17" s="141">
        <f>SUM(C14:C16)</f>
        <v>78</v>
      </c>
      <c r="D17" s="141">
        <f>SUM(D14:D16)</f>
        <v>158</v>
      </c>
      <c r="E17" s="141">
        <f>SUM(E14:E16)</f>
        <v>241</v>
      </c>
      <c r="F17" s="141">
        <f>SUM(F14:F16)</f>
        <v>380</v>
      </c>
    </row>
    <row r="18" spans="1:6" ht="12.75">
      <c r="A18" s="2" t="s">
        <v>50</v>
      </c>
      <c r="B18" s="405" t="s">
        <v>702</v>
      </c>
      <c r="C18" s="405"/>
      <c r="D18" s="405"/>
      <c r="E18" s="405"/>
      <c r="F18" s="142">
        <f>SUM(C12:F12)</f>
        <v>5998</v>
      </c>
    </row>
    <row r="19" spans="1:6" ht="12.75">
      <c r="A19" s="2" t="s">
        <v>50</v>
      </c>
      <c r="B19" s="405" t="s">
        <v>384</v>
      </c>
      <c r="C19" s="405"/>
      <c r="D19" s="405"/>
      <c r="E19" s="405"/>
      <c r="F19" s="143">
        <f>SUM(C17:F17)</f>
        <v>857</v>
      </c>
    </row>
    <row r="20" spans="1:6" ht="12.75">
      <c r="A20" s="2" t="s">
        <v>50</v>
      </c>
      <c r="B20" s="406" t="s">
        <v>703</v>
      </c>
      <c r="C20" s="406"/>
      <c r="D20" s="406"/>
      <c r="E20" s="406"/>
      <c r="F20" s="144">
        <f>SUM(F18:F19)</f>
        <v>6855</v>
      </c>
    </row>
    <row r="22" spans="1:6" ht="88.5" customHeight="1">
      <c r="A22" s="2" t="s">
        <v>51</v>
      </c>
      <c r="B22" s="402" t="s">
        <v>1079</v>
      </c>
      <c r="C22" s="407"/>
      <c r="D22" s="407"/>
      <c r="E22" s="407"/>
      <c r="F22" s="407"/>
    </row>
    <row r="23" spans="1:6" ht="60">
      <c r="A23" s="2" t="s">
        <v>51</v>
      </c>
      <c r="B23" s="408"/>
      <c r="C23" s="408"/>
      <c r="D23" s="145" t="s">
        <v>704</v>
      </c>
      <c r="E23" s="145" t="s">
        <v>950</v>
      </c>
      <c r="F23" s="145" t="s">
        <v>49</v>
      </c>
    </row>
    <row r="24" spans="1:6" ht="12.75">
      <c r="A24" s="2" t="s">
        <v>51</v>
      </c>
      <c r="B24" s="408" t="s">
        <v>705</v>
      </c>
      <c r="C24" s="408"/>
      <c r="D24" s="146">
        <v>11</v>
      </c>
      <c r="E24" s="146">
        <v>103</v>
      </c>
      <c r="F24" s="146">
        <v>103</v>
      </c>
    </row>
    <row r="25" spans="1:6" ht="12.75">
      <c r="A25" s="2" t="s">
        <v>51</v>
      </c>
      <c r="B25" s="411" t="s">
        <v>866</v>
      </c>
      <c r="C25" s="412"/>
      <c r="D25" s="146">
        <v>75</v>
      </c>
      <c r="E25" s="146">
        <v>383</v>
      </c>
      <c r="F25" s="146">
        <v>407</v>
      </c>
    </row>
    <row r="26" spans="1:6" ht="12.75">
      <c r="A26" s="2" t="s">
        <v>51</v>
      </c>
      <c r="B26" s="408" t="s">
        <v>867</v>
      </c>
      <c r="C26" s="408"/>
      <c r="D26" s="146">
        <v>14</v>
      </c>
      <c r="E26" s="146">
        <v>102</v>
      </c>
      <c r="F26" s="146">
        <v>106</v>
      </c>
    </row>
    <row r="27" spans="1:6" ht="12.75">
      <c r="A27" s="2" t="s">
        <v>51</v>
      </c>
      <c r="B27" s="413" t="s">
        <v>868</v>
      </c>
      <c r="C27" s="412"/>
      <c r="D27" s="146">
        <v>448</v>
      </c>
      <c r="E27" s="146">
        <v>3424</v>
      </c>
      <c r="F27" s="146">
        <v>3547</v>
      </c>
    </row>
    <row r="28" spans="1:6" ht="30" customHeight="1">
      <c r="A28" s="2" t="s">
        <v>51</v>
      </c>
      <c r="B28" s="409" t="s">
        <v>869</v>
      </c>
      <c r="C28" s="410"/>
      <c r="D28" s="146">
        <v>9</v>
      </c>
      <c r="E28" s="146">
        <v>84</v>
      </c>
      <c r="F28" s="146">
        <v>86</v>
      </c>
    </row>
    <row r="29" spans="1:6" ht="12.75">
      <c r="A29" s="2" t="s">
        <v>51</v>
      </c>
      <c r="B29" s="408" t="s">
        <v>870</v>
      </c>
      <c r="C29" s="408"/>
      <c r="D29" s="146">
        <v>6</v>
      </c>
      <c r="E29" s="146">
        <v>99</v>
      </c>
      <c r="F29" s="146">
        <v>103</v>
      </c>
    </row>
    <row r="30" spans="1:6" ht="26.25" customHeight="1">
      <c r="A30" s="2" t="s">
        <v>51</v>
      </c>
      <c r="B30" s="409" t="s">
        <v>871</v>
      </c>
      <c r="C30" s="410"/>
      <c r="D30" s="146">
        <v>9</v>
      </c>
      <c r="E30" s="146">
        <v>44</v>
      </c>
      <c r="F30" s="146">
        <v>44</v>
      </c>
    </row>
    <row r="31" spans="1:6" ht="12.75">
      <c r="A31" s="2" t="s">
        <v>51</v>
      </c>
      <c r="B31" s="408" t="s">
        <v>279</v>
      </c>
      <c r="C31" s="408"/>
      <c r="D31" s="146">
        <v>54</v>
      </c>
      <c r="E31" s="146">
        <v>171</v>
      </c>
      <c r="F31" s="146">
        <v>175</v>
      </c>
    </row>
    <row r="32" spans="1:6" ht="12.75">
      <c r="A32" s="2" t="s">
        <v>51</v>
      </c>
      <c r="B32" s="408" t="s">
        <v>581</v>
      </c>
      <c r="C32" s="408"/>
      <c r="D32" s="146">
        <v>71</v>
      </c>
      <c r="E32" s="146">
        <v>392</v>
      </c>
      <c r="F32" s="146">
        <v>1430</v>
      </c>
    </row>
    <row r="33" spans="1:6" ht="12.75">
      <c r="A33" s="2" t="s">
        <v>51</v>
      </c>
      <c r="B33" s="414" t="s">
        <v>32</v>
      </c>
      <c r="C33" s="414"/>
      <c r="D33" s="148">
        <f>SUM(D24:D32)</f>
        <v>697</v>
      </c>
      <c r="E33" s="148">
        <f>SUM(E24:E32)</f>
        <v>4802</v>
      </c>
      <c r="F33" s="148">
        <f>SUM(F24:F32)</f>
        <v>6001</v>
      </c>
    </row>
    <row r="35" spans="2:3" ht="15.75">
      <c r="B35" s="167" t="s">
        <v>33</v>
      </c>
      <c r="C35" s="97"/>
    </row>
    <row r="36" spans="1:6" ht="12.75">
      <c r="A36" s="2" t="s">
        <v>52</v>
      </c>
      <c r="B36" s="108" t="s">
        <v>1042</v>
      </c>
      <c r="C36" s="97"/>
      <c r="D36" s="39"/>
      <c r="F36" s="16"/>
    </row>
    <row r="37" spans="1:6" ht="12.75">
      <c r="A37" s="2" t="s">
        <v>52</v>
      </c>
      <c r="B37" s="117" t="s">
        <v>34</v>
      </c>
      <c r="C37" s="202">
        <v>0</v>
      </c>
      <c r="F37" s="16"/>
    </row>
    <row r="38" spans="1:6" ht="12.75">
      <c r="A38" s="2" t="s">
        <v>52</v>
      </c>
      <c r="B38" s="117" t="s">
        <v>35</v>
      </c>
      <c r="C38" s="202">
        <v>0</v>
      </c>
      <c r="F38" s="16"/>
    </row>
    <row r="39" spans="1:6" ht="12.75">
      <c r="A39" s="2" t="s">
        <v>52</v>
      </c>
      <c r="B39" s="117" t="s">
        <v>36</v>
      </c>
      <c r="C39" s="202">
        <v>736</v>
      </c>
      <c r="F39" s="16"/>
    </row>
    <row r="40" spans="1:6" ht="12.75">
      <c r="A40" s="2" t="s">
        <v>52</v>
      </c>
      <c r="B40" s="117" t="s">
        <v>535</v>
      </c>
      <c r="C40" s="202">
        <v>81</v>
      </c>
      <c r="F40" s="16"/>
    </row>
    <row r="41" spans="1:6" ht="12.75">
      <c r="A41" s="2" t="s">
        <v>52</v>
      </c>
      <c r="B41" s="117" t="s">
        <v>37</v>
      </c>
      <c r="C41" s="202">
        <v>251</v>
      </c>
      <c r="F41" s="16"/>
    </row>
    <row r="42" spans="1:6" ht="12.75">
      <c r="A42" s="2" t="s">
        <v>52</v>
      </c>
      <c r="B42" s="117" t="s">
        <v>38</v>
      </c>
      <c r="C42" s="202">
        <v>190</v>
      </c>
      <c r="F42" s="16"/>
    </row>
    <row r="43" spans="1:6" ht="25.5">
      <c r="A43" s="2" t="s">
        <v>52</v>
      </c>
      <c r="B43" s="113" t="s">
        <v>385</v>
      </c>
      <c r="C43" s="202">
        <v>0</v>
      </c>
      <c r="F43" s="16"/>
    </row>
    <row r="44" spans="1:6" ht="25.5">
      <c r="A44" s="2" t="s">
        <v>52</v>
      </c>
      <c r="B44" s="113" t="s">
        <v>386</v>
      </c>
      <c r="C44" s="202">
        <v>0</v>
      </c>
      <c r="F44" s="16"/>
    </row>
    <row r="45" spans="1:6" ht="12.75">
      <c r="A45" s="2" t="s">
        <v>52</v>
      </c>
      <c r="B45" s="117" t="s">
        <v>387</v>
      </c>
      <c r="C45" s="202">
        <v>0</v>
      </c>
      <c r="F45" s="16"/>
    </row>
    <row r="47" spans="2:6" ht="15.75">
      <c r="B47" s="17" t="s">
        <v>39</v>
      </c>
      <c r="C47" s="4"/>
      <c r="D47" s="4"/>
      <c r="E47" s="4"/>
      <c r="F47" s="4"/>
    </row>
    <row r="48" spans="2:6" ht="54.75" customHeight="1">
      <c r="B48" s="415" t="s">
        <v>1080</v>
      </c>
      <c r="C48" s="415"/>
      <c r="D48" s="415"/>
      <c r="E48" s="415"/>
      <c r="F48" s="415"/>
    </row>
    <row r="49" spans="1:6" ht="12.75">
      <c r="A49" s="7"/>
      <c r="B49" s="4"/>
      <c r="C49" s="4"/>
      <c r="D49" s="4"/>
      <c r="E49" s="4"/>
      <c r="F49" s="4"/>
    </row>
    <row r="50" spans="2:6" ht="12.75">
      <c r="B50" s="419" t="s">
        <v>907</v>
      </c>
      <c r="C50" s="420"/>
      <c r="D50" s="18"/>
      <c r="E50" s="18"/>
      <c r="F50" s="18"/>
    </row>
    <row r="51" spans="1:6" ht="12.75">
      <c r="A51" s="59"/>
      <c r="B51" s="69"/>
      <c r="C51" s="69"/>
      <c r="D51" s="69"/>
      <c r="E51" s="69"/>
      <c r="F51" s="69"/>
    </row>
    <row r="52" spans="1:6" ht="42.75" customHeight="1">
      <c r="A52" s="59"/>
      <c r="B52" s="423" t="s">
        <v>1043</v>
      </c>
      <c r="C52" s="423"/>
      <c r="D52" s="423"/>
      <c r="E52" s="423"/>
      <c r="F52" s="69"/>
    </row>
    <row r="53" spans="1:6" ht="12.75">
      <c r="A53" s="59"/>
      <c r="B53" s="58"/>
      <c r="C53" s="58"/>
      <c r="D53" s="58"/>
      <c r="E53" s="58"/>
      <c r="F53" s="69"/>
    </row>
    <row r="54" spans="1:6" ht="12.75">
      <c r="A54" s="59"/>
      <c r="B54" s="71" t="s">
        <v>1044</v>
      </c>
      <c r="C54" s="58"/>
      <c r="D54" s="58"/>
      <c r="E54" s="58"/>
      <c r="F54" s="69"/>
    </row>
    <row r="55" spans="1:6" s="70" customFormat="1" ht="48" customHeight="1">
      <c r="A55" s="1"/>
      <c r="B55" s="423" t="s">
        <v>1045</v>
      </c>
      <c r="C55" s="415"/>
      <c r="D55" s="415"/>
      <c r="E55" s="415"/>
      <c r="F55" s="415"/>
    </row>
    <row r="56" spans="1:6" s="70" customFormat="1" ht="38.25" customHeight="1">
      <c r="A56" s="2" t="s">
        <v>53</v>
      </c>
      <c r="B56" s="399" t="s">
        <v>1046</v>
      </c>
      <c r="C56" s="400"/>
      <c r="D56" s="400"/>
      <c r="E56" s="401"/>
      <c r="F56" s="146">
        <v>709</v>
      </c>
    </row>
    <row r="57" spans="1:6" s="70" customFormat="1" ht="65.25" customHeight="1">
      <c r="A57" s="2" t="s">
        <v>54</v>
      </c>
      <c r="B57" s="396" t="s">
        <v>1047</v>
      </c>
      <c r="C57" s="397"/>
      <c r="D57" s="397"/>
      <c r="E57" s="398"/>
      <c r="F57" s="146">
        <v>3</v>
      </c>
    </row>
    <row r="58" spans="1:6" s="70" customFormat="1" ht="35.25" customHeight="1">
      <c r="A58" s="2" t="s">
        <v>55</v>
      </c>
      <c r="B58" s="393" t="s">
        <v>1048</v>
      </c>
      <c r="C58" s="394"/>
      <c r="D58" s="394"/>
      <c r="E58" s="395"/>
      <c r="F58" s="146">
        <f>F56-F57</f>
        <v>706</v>
      </c>
    </row>
    <row r="59" spans="1:6" ht="36" customHeight="1">
      <c r="A59" s="2" t="s">
        <v>56</v>
      </c>
      <c r="B59" s="393" t="s">
        <v>1049</v>
      </c>
      <c r="C59" s="394"/>
      <c r="D59" s="394"/>
      <c r="E59" s="395"/>
      <c r="F59" s="77">
        <v>111</v>
      </c>
    </row>
    <row r="60" spans="1:6" ht="35.25" customHeight="1">
      <c r="A60" s="2" t="s">
        <v>57</v>
      </c>
      <c r="B60" s="393" t="s">
        <v>1050</v>
      </c>
      <c r="C60" s="394"/>
      <c r="D60" s="394"/>
      <c r="E60" s="395"/>
      <c r="F60" s="77">
        <v>94</v>
      </c>
    </row>
    <row r="61" spans="1:6" ht="38.25" customHeight="1">
      <c r="A61" s="2" t="s">
        <v>58</v>
      </c>
      <c r="B61" s="396" t="s">
        <v>1051</v>
      </c>
      <c r="C61" s="397"/>
      <c r="D61" s="397"/>
      <c r="E61" s="398"/>
      <c r="F61" s="77">
        <v>28</v>
      </c>
    </row>
    <row r="62" spans="1:6" ht="26.25" customHeight="1">
      <c r="A62" s="2" t="s">
        <v>59</v>
      </c>
      <c r="B62" s="393" t="s">
        <v>908</v>
      </c>
      <c r="C62" s="394"/>
      <c r="D62" s="394"/>
      <c r="E62" s="395"/>
      <c r="F62" s="146">
        <f>SUM(F59:F61)</f>
        <v>233</v>
      </c>
    </row>
    <row r="63" spans="1:6" ht="25.5" customHeight="1">
      <c r="A63" s="2" t="s">
        <v>498</v>
      </c>
      <c r="B63" s="393" t="s">
        <v>1052</v>
      </c>
      <c r="C63" s="394"/>
      <c r="D63" s="394"/>
      <c r="E63" s="395"/>
      <c r="F63" s="270">
        <f>F62/F58</f>
        <v>0.330028328611898</v>
      </c>
    </row>
    <row r="64" spans="1:6" ht="27.75" customHeight="1">
      <c r="A64" s="59"/>
      <c r="B64" s="58"/>
      <c r="C64" s="58"/>
      <c r="D64" s="58"/>
      <c r="E64" s="58"/>
      <c r="F64" s="69"/>
    </row>
    <row r="65" spans="1:6" ht="30.75" customHeight="1">
      <c r="A65" s="59"/>
      <c r="B65" s="269" t="s">
        <v>582</v>
      </c>
      <c r="C65" s="126"/>
      <c r="D65" s="126"/>
      <c r="E65" s="126"/>
      <c r="F65" s="126"/>
    </row>
    <row r="66" spans="2:6" ht="42" customHeight="1">
      <c r="B66" s="421" t="s">
        <v>627</v>
      </c>
      <c r="C66" s="422"/>
      <c r="D66" s="422"/>
      <c r="E66" s="422"/>
      <c r="F66" s="422"/>
    </row>
    <row r="67" spans="1:6" ht="37.5" customHeight="1">
      <c r="A67" s="2" t="s">
        <v>53</v>
      </c>
      <c r="B67" s="399" t="s">
        <v>583</v>
      </c>
      <c r="C67" s="400"/>
      <c r="D67" s="400"/>
      <c r="E67" s="401"/>
      <c r="F67" s="146"/>
    </row>
    <row r="68" spans="1:6" s="70" customFormat="1" ht="57.75" customHeight="1">
      <c r="A68" s="2" t="s">
        <v>54</v>
      </c>
      <c r="B68" s="396" t="s">
        <v>584</v>
      </c>
      <c r="C68" s="397"/>
      <c r="D68" s="397"/>
      <c r="E68" s="398"/>
      <c r="F68" s="146"/>
    </row>
    <row r="69" spans="1:6" s="70" customFormat="1" ht="31.5" customHeight="1">
      <c r="A69" s="2" t="s">
        <v>55</v>
      </c>
      <c r="B69" s="393" t="s">
        <v>585</v>
      </c>
      <c r="C69" s="394"/>
      <c r="D69" s="394"/>
      <c r="E69" s="395"/>
      <c r="F69" s="146">
        <f>F67-F68</f>
        <v>0</v>
      </c>
    </row>
    <row r="70" spans="1:6" ht="39.75" customHeight="1">
      <c r="A70" s="2" t="s">
        <v>56</v>
      </c>
      <c r="B70" s="393" t="s">
        <v>587</v>
      </c>
      <c r="C70" s="394"/>
      <c r="D70" s="394"/>
      <c r="E70" s="395"/>
      <c r="F70" s="146"/>
    </row>
    <row r="71" spans="1:6" ht="27" customHeight="1">
      <c r="A71" s="2" t="s">
        <v>57</v>
      </c>
      <c r="B71" s="393" t="s">
        <v>588</v>
      </c>
      <c r="C71" s="394"/>
      <c r="D71" s="394"/>
      <c r="E71" s="395"/>
      <c r="F71" s="146"/>
    </row>
    <row r="72" spans="1:6" ht="41.25" customHeight="1">
      <c r="A72" s="2" t="s">
        <v>58</v>
      </c>
      <c r="B72" s="396" t="s">
        <v>589</v>
      </c>
      <c r="C72" s="397"/>
      <c r="D72" s="397"/>
      <c r="E72" s="398"/>
      <c r="F72" s="146"/>
    </row>
    <row r="73" spans="1:6" ht="26.25" customHeight="1">
      <c r="A73" s="2" t="s">
        <v>59</v>
      </c>
      <c r="B73" s="393" t="s">
        <v>908</v>
      </c>
      <c r="C73" s="394"/>
      <c r="D73" s="394"/>
      <c r="E73" s="395"/>
      <c r="F73" s="146">
        <f>SUM(F70:F72)</f>
        <v>0</v>
      </c>
    </row>
    <row r="74" spans="1:6" ht="25.5" customHeight="1">
      <c r="A74" s="2" t="s">
        <v>498</v>
      </c>
      <c r="B74" s="393" t="s">
        <v>586</v>
      </c>
      <c r="C74" s="394"/>
      <c r="D74" s="394"/>
      <c r="E74" s="395"/>
      <c r="F74" s="361" t="e">
        <f>F73/F69</f>
        <v>#DIV/0!</v>
      </c>
    </row>
    <row r="75" ht="27.75" customHeight="1">
      <c r="F75" s="39"/>
    </row>
    <row r="76" spans="2:6" ht="30.75" customHeight="1">
      <c r="B76" s="3" t="s">
        <v>308</v>
      </c>
      <c r="F76" s="39"/>
    </row>
    <row r="77" spans="1:6" ht="14.25" customHeight="1">
      <c r="A77" s="59"/>
      <c r="B77" s="70"/>
      <c r="C77" s="70"/>
      <c r="D77" s="70"/>
      <c r="E77" s="70"/>
      <c r="F77" s="72"/>
    </row>
    <row r="78" spans="1:6" ht="27" customHeight="1">
      <c r="A78" s="59"/>
      <c r="B78" s="418" t="s">
        <v>1081</v>
      </c>
      <c r="C78" s="418"/>
      <c r="D78" s="418"/>
      <c r="E78" s="418"/>
      <c r="F78" s="72"/>
    </row>
    <row r="79" spans="1:6" ht="12.75">
      <c r="A79" s="59"/>
      <c r="B79" s="70"/>
      <c r="C79" s="70"/>
      <c r="D79" s="70"/>
      <c r="E79" s="70"/>
      <c r="F79" s="72"/>
    </row>
    <row r="80" spans="1:6" ht="12.75">
      <c r="A80" s="59"/>
      <c r="B80" s="73" t="s">
        <v>1053</v>
      </c>
      <c r="C80" s="70"/>
      <c r="D80" s="70"/>
      <c r="E80" s="70"/>
      <c r="F80" s="72"/>
    </row>
    <row r="81" spans="1:6" s="70" customFormat="1" ht="17.25" customHeight="1">
      <c r="A81" s="2" t="s">
        <v>41</v>
      </c>
      <c r="B81" s="392" t="s">
        <v>1054</v>
      </c>
      <c r="C81" s="392"/>
      <c r="D81" s="392"/>
      <c r="E81" s="392"/>
      <c r="F81" s="38"/>
    </row>
    <row r="82" spans="1:6" s="70" customFormat="1" ht="57" customHeight="1">
      <c r="A82" s="19" t="s">
        <v>909</v>
      </c>
      <c r="B82" s="392" t="s">
        <v>1055</v>
      </c>
      <c r="C82" s="392"/>
      <c r="D82" s="392"/>
      <c r="E82" s="392"/>
      <c r="F82" s="38"/>
    </row>
    <row r="83" spans="1:6" s="70" customFormat="1" ht="30.75" customHeight="1">
      <c r="A83" s="19" t="s">
        <v>910</v>
      </c>
      <c r="B83" s="392" t="s">
        <v>1056</v>
      </c>
      <c r="C83" s="392"/>
      <c r="D83" s="392"/>
      <c r="E83" s="392"/>
      <c r="F83" s="38">
        <f>F81-F82</f>
        <v>0</v>
      </c>
    </row>
    <row r="84" spans="1:6" s="70" customFormat="1" ht="23.25" customHeight="1">
      <c r="A84" s="19" t="s">
        <v>911</v>
      </c>
      <c r="B84" s="392" t="s">
        <v>918</v>
      </c>
      <c r="C84" s="392"/>
      <c r="D84" s="392"/>
      <c r="E84" s="392"/>
      <c r="F84" s="38"/>
    </row>
    <row r="85" spans="1:6" s="70" customFormat="1" ht="21.75" customHeight="1">
      <c r="A85" s="2" t="s">
        <v>912</v>
      </c>
      <c r="B85" s="392" t="s">
        <v>919</v>
      </c>
      <c r="C85" s="392"/>
      <c r="D85" s="392"/>
      <c r="E85" s="392"/>
      <c r="F85" s="38"/>
    </row>
    <row r="86" spans="1:6" s="70" customFormat="1" ht="24.75" customHeight="1">
      <c r="A86" s="2" t="s">
        <v>913</v>
      </c>
      <c r="B86" s="392" t="s">
        <v>920</v>
      </c>
      <c r="C86" s="392"/>
      <c r="D86" s="392"/>
      <c r="E86" s="392"/>
      <c r="F86" s="38"/>
    </row>
    <row r="87" spans="1:6" s="70" customFormat="1" ht="30" customHeight="1">
      <c r="A87" s="2" t="s">
        <v>914</v>
      </c>
      <c r="B87" s="392" t="s">
        <v>921</v>
      </c>
      <c r="C87" s="392"/>
      <c r="D87" s="392"/>
      <c r="E87" s="392"/>
      <c r="F87" s="38"/>
    </row>
    <row r="88" spans="1:6" s="70" customFormat="1" ht="12.75">
      <c r="A88" s="2" t="s">
        <v>915</v>
      </c>
      <c r="B88" s="392" t="s">
        <v>922</v>
      </c>
      <c r="C88" s="392"/>
      <c r="D88" s="392"/>
      <c r="E88" s="392"/>
      <c r="F88" s="38"/>
    </row>
    <row r="89" spans="1:6" s="70" customFormat="1" ht="12.75">
      <c r="A89" s="2" t="s">
        <v>916</v>
      </c>
      <c r="B89" s="392" t="s">
        <v>923</v>
      </c>
      <c r="C89" s="392"/>
      <c r="D89" s="392"/>
      <c r="E89" s="392"/>
      <c r="F89" s="38"/>
    </row>
    <row r="90" spans="1:6" s="70" customFormat="1" ht="12.75">
      <c r="A90" s="2" t="s">
        <v>917</v>
      </c>
      <c r="B90" s="392" t="s">
        <v>924</v>
      </c>
      <c r="C90" s="392"/>
      <c r="D90" s="392"/>
      <c r="E90" s="392"/>
      <c r="F90" s="38"/>
    </row>
    <row r="91" spans="1:6" s="70" customFormat="1" ht="25.5" customHeight="1">
      <c r="A91" s="2"/>
      <c r="B91" s="25"/>
      <c r="C91" s="25"/>
      <c r="D91" s="25"/>
      <c r="E91" s="25"/>
      <c r="F91" s="74"/>
    </row>
    <row r="92" spans="1:6" s="70" customFormat="1" ht="12.75">
      <c r="A92" s="59"/>
      <c r="B92" s="271" t="s">
        <v>590</v>
      </c>
      <c r="C92" s="244"/>
      <c r="D92" s="244"/>
      <c r="E92" s="244"/>
      <c r="F92" s="272"/>
    </row>
    <row r="93" spans="1:6" s="70" customFormat="1" ht="18.75" customHeight="1">
      <c r="A93" s="2" t="s">
        <v>41</v>
      </c>
      <c r="B93" s="417" t="s">
        <v>593</v>
      </c>
      <c r="C93" s="417"/>
      <c r="D93" s="417"/>
      <c r="E93" s="417"/>
      <c r="F93" s="202"/>
    </row>
    <row r="94" spans="1:6" s="70" customFormat="1" ht="53.25" customHeight="1">
      <c r="A94" s="19" t="s">
        <v>909</v>
      </c>
      <c r="B94" s="417" t="s">
        <v>591</v>
      </c>
      <c r="C94" s="417"/>
      <c r="D94" s="417"/>
      <c r="E94" s="417"/>
      <c r="F94" s="202"/>
    </row>
    <row r="95" spans="1:6" s="70" customFormat="1" ht="30" customHeight="1">
      <c r="A95" s="19" t="s">
        <v>910</v>
      </c>
      <c r="B95" s="417" t="s">
        <v>592</v>
      </c>
      <c r="C95" s="417"/>
      <c r="D95" s="417"/>
      <c r="E95" s="417"/>
      <c r="F95" s="202">
        <f>F93-F94</f>
        <v>0</v>
      </c>
    </row>
    <row r="96" spans="1:6" s="70" customFormat="1" ht="12.75">
      <c r="A96" s="19" t="s">
        <v>911</v>
      </c>
      <c r="B96" s="417" t="s">
        <v>918</v>
      </c>
      <c r="C96" s="417"/>
      <c r="D96" s="417"/>
      <c r="E96" s="417"/>
      <c r="F96" s="202"/>
    </row>
    <row r="97" spans="1:6" ht="12.75">
      <c r="A97" s="2" t="s">
        <v>912</v>
      </c>
      <c r="B97" s="417" t="s">
        <v>919</v>
      </c>
      <c r="C97" s="417"/>
      <c r="D97" s="417"/>
      <c r="E97" s="417"/>
      <c r="F97" s="202"/>
    </row>
    <row r="98" spans="1:6" ht="23.25" customHeight="1">
      <c r="A98" s="2" t="s">
        <v>913</v>
      </c>
      <c r="B98" s="417" t="s">
        <v>920</v>
      </c>
      <c r="C98" s="417"/>
      <c r="D98" s="417"/>
      <c r="E98" s="417"/>
      <c r="F98" s="202"/>
    </row>
    <row r="99" spans="1:6" ht="27.75" customHeight="1">
      <c r="A99" s="2" t="s">
        <v>914</v>
      </c>
      <c r="B99" s="417" t="s">
        <v>921</v>
      </c>
      <c r="C99" s="417"/>
      <c r="D99" s="417"/>
      <c r="E99" s="417"/>
      <c r="F99" s="202"/>
    </row>
    <row r="100" spans="1:6" ht="12.75">
      <c r="A100" s="2" t="s">
        <v>915</v>
      </c>
      <c r="B100" s="417" t="s">
        <v>922</v>
      </c>
      <c r="C100" s="417"/>
      <c r="D100" s="417"/>
      <c r="E100" s="417"/>
      <c r="F100" s="202"/>
    </row>
    <row r="101" spans="1:6" ht="12.75">
      <c r="A101" s="2" t="s">
        <v>916</v>
      </c>
      <c r="B101" s="417" t="s">
        <v>923</v>
      </c>
      <c r="C101" s="417"/>
      <c r="D101" s="417"/>
      <c r="E101" s="417"/>
      <c r="F101" s="202"/>
    </row>
    <row r="102" spans="1:6" ht="12.75">
      <c r="A102" s="2" t="s">
        <v>917</v>
      </c>
      <c r="B102" s="417" t="s">
        <v>924</v>
      </c>
      <c r="C102" s="417"/>
      <c r="D102" s="417"/>
      <c r="E102" s="417"/>
      <c r="F102" s="202"/>
    </row>
    <row r="103" ht="24.75" customHeight="1"/>
    <row r="104" spans="2:6" ht="12.75">
      <c r="B104" s="108" t="s">
        <v>40</v>
      </c>
      <c r="C104" s="97"/>
      <c r="D104" s="97"/>
      <c r="E104" s="97"/>
      <c r="F104" s="97"/>
    </row>
    <row r="105" spans="2:6" ht="78.75" customHeight="1">
      <c r="B105" s="416" t="s">
        <v>1057</v>
      </c>
      <c r="C105" s="416"/>
      <c r="D105" s="416"/>
      <c r="E105" s="416"/>
      <c r="F105" s="416"/>
    </row>
    <row r="106" spans="1:6" ht="59.25" customHeight="1">
      <c r="A106" s="2" t="s">
        <v>925</v>
      </c>
      <c r="B106" s="417" t="s">
        <v>1058</v>
      </c>
      <c r="C106" s="417"/>
      <c r="D106" s="417"/>
      <c r="E106" s="417"/>
      <c r="F106" s="200">
        <v>0.692</v>
      </c>
    </row>
    <row r="109" ht="65.25" customHeight="1"/>
    <row r="110" ht="51.75" customHeight="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71"/>
  <sheetViews>
    <sheetView zoomScalePageLayoutView="0" workbookViewId="0" topLeftCell="A1">
      <selection activeCell="A1" sqref="A1:F1"/>
    </sheetView>
  </sheetViews>
  <sheetFormatPr defaultColWidth="9.140625" defaultRowHeight="12.75"/>
  <cols>
    <col min="1" max="1" width="6.140625" style="1" customWidth="1"/>
    <col min="2" max="2" width="27.00390625" style="0" customWidth="1"/>
    <col min="3" max="6" width="14.7109375" style="0" customWidth="1"/>
  </cols>
  <sheetData>
    <row r="1" spans="1:6" ht="18">
      <c r="A1" s="381" t="s">
        <v>926</v>
      </c>
      <c r="B1" s="465"/>
      <c r="C1" s="465"/>
      <c r="D1" s="465"/>
      <c r="E1" s="465"/>
      <c r="F1" s="465"/>
    </row>
    <row r="2" spans="1:10" ht="12.75">
      <c r="A2" s="363"/>
      <c r="B2" s="362"/>
      <c r="C2" s="97"/>
      <c r="D2" s="97"/>
      <c r="E2" s="97"/>
      <c r="F2" s="97"/>
      <c r="G2" s="97"/>
      <c r="H2" s="97"/>
      <c r="I2" s="97"/>
      <c r="J2" s="97"/>
    </row>
    <row r="3" spans="1:10" ht="15.75">
      <c r="A3" s="157"/>
      <c r="B3" s="167" t="s">
        <v>927</v>
      </c>
      <c r="C3" s="97"/>
      <c r="D3" s="97"/>
      <c r="E3" s="97"/>
      <c r="F3" s="97"/>
      <c r="G3" s="97"/>
      <c r="H3" s="97"/>
      <c r="I3" s="97"/>
      <c r="J3" s="97"/>
    </row>
    <row r="4" spans="1:10" ht="105" customHeight="1">
      <c r="A4" s="84" t="s">
        <v>450</v>
      </c>
      <c r="B4" s="443" t="s">
        <v>1059</v>
      </c>
      <c r="C4" s="466"/>
      <c r="D4" s="466"/>
      <c r="E4" s="466"/>
      <c r="F4" s="405"/>
      <c r="G4" s="97"/>
      <c r="H4" s="97"/>
      <c r="I4" s="97"/>
      <c r="J4" s="97"/>
    </row>
    <row r="5" spans="1:10" ht="12.75">
      <c r="A5" s="84" t="s">
        <v>450</v>
      </c>
      <c r="B5" s="393" t="s">
        <v>242</v>
      </c>
      <c r="C5" s="426"/>
      <c r="D5" s="427"/>
      <c r="E5" s="149">
        <v>626</v>
      </c>
      <c r="F5" s="97"/>
      <c r="G5" s="97"/>
      <c r="H5" s="97"/>
      <c r="I5" s="97"/>
      <c r="J5" s="97"/>
    </row>
    <row r="6" spans="1:10" ht="12.75">
      <c r="A6" s="84" t="s">
        <v>450</v>
      </c>
      <c r="B6" s="430" t="s">
        <v>243</v>
      </c>
      <c r="C6" s="425"/>
      <c r="D6" s="412"/>
      <c r="E6" s="124">
        <v>821</v>
      </c>
      <c r="F6" s="97"/>
      <c r="G6" s="97"/>
      <c r="H6" s="97"/>
      <c r="I6" s="97"/>
      <c r="J6" s="97"/>
    </row>
    <row r="7" spans="1:10" ht="12.75">
      <c r="A7" s="84"/>
      <c r="B7" s="87"/>
      <c r="C7" s="168"/>
      <c r="D7" s="168"/>
      <c r="E7" s="87"/>
      <c r="F7" s="97"/>
      <c r="G7" s="97"/>
      <c r="H7" s="97"/>
      <c r="I7" s="97"/>
      <c r="J7" s="97"/>
    </row>
    <row r="8" spans="1:10" ht="12.75">
      <c r="A8" s="84" t="s">
        <v>450</v>
      </c>
      <c r="B8" s="430" t="s">
        <v>244</v>
      </c>
      <c r="C8" s="425"/>
      <c r="D8" s="412"/>
      <c r="E8" s="124">
        <v>573</v>
      </c>
      <c r="F8" s="97"/>
      <c r="G8" s="97"/>
      <c r="H8" s="97"/>
      <c r="I8" s="97"/>
      <c r="J8" s="97"/>
    </row>
    <row r="9" spans="1:10" ht="12.75">
      <c r="A9" s="84" t="s">
        <v>450</v>
      </c>
      <c r="B9" s="430" t="s">
        <v>672</v>
      </c>
      <c r="C9" s="425"/>
      <c r="D9" s="412"/>
      <c r="E9" s="124">
        <v>783</v>
      </c>
      <c r="F9" s="97"/>
      <c r="G9" s="97"/>
      <c r="H9" s="97"/>
      <c r="I9" s="97"/>
      <c r="J9" s="97"/>
    </row>
    <row r="10" spans="1:10" ht="12.75">
      <c r="A10" s="84"/>
      <c r="B10" s="87"/>
      <c r="C10" s="169"/>
      <c r="D10" s="169"/>
      <c r="E10" s="87"/>
      <c r="F10" s="97"/>
      <c r="G10" s="97"/>
      <c r="H10" s="97"/>
      <c r="I10" s="97"/>
      <c r="J10" s="97"/>
    </row>
    <row r="11" spans="1:10" ht="12.75">
      <c r="A11" s="84" t="s">
        <v>450</v>
      </c>
      <c r="B11" s="430" t="s">
        <v>662</v>
      </c>
      <c r="C11" s="425"/>
      <c r="D11" s="412"/>
      <c r="E11" s="124">
        <v>275</v>
      </c>
      <c r="F11" s="97"/>
      <c r="G11" s="97"/>
      <c r="H11" s="97"/>
      <c r="I11" s="97"/>
      <c r="J11" s="97"/>
    </row>
    <row r="12" spans="1:10" ht="12.75">
      <c r="A12" s="84" t="s">
        <v>450</v>
      </c>
      <c r="B12" s="430" t="s">
        <v>663</v>
      </c>
      <c r="C12" s="425"/>
      <c r="D12" s="412"/>
      <c r="E12" s="124">
        <v>18</v>
      </c>
      <c r="F12" s="97"/>
      <c r="G12" s="97"/>
      <c r="H12" s="97"/>
      <c r="I12" s="97"/>
      <c r="J12" s="97"/>
    </row>
    <row r="13" spans="1:10" ht="12.75">
      <c r="A13" s="84"/>
      <c r="B13" s="87"/>
      <c r="C13" s="169"/>
      <c r="D13" s="169"/>
      <c r="E13" s="87"/>
      <c r="F13" s="97"/>
      <c r="G13" s="97"/>
      <c r="H13" s="97"/>
      <c r="I13" s="97"/>
      <c r="J13" s="97"/>
    </row>
    <row r="14" spans="1:10" ht="12.75">
      <c r="A14" s="84" t="s">
        <v>450</v>
      </c>
      <c r="B14" s="411" t="s">
        <v>664</v>
      </c>
      <c r="C14" s="425"/>
      <c r="D14" s="412"/>
      <c r="E14" s="124">
        <v>389</v>
      </c>
      <c r="F14" s="97"/>
      <c r="G14" s="97"/>
      <c r="H14" s="97"/>
      <c r="I14" s="97"/>
      <c r="J14" s="97"/>
    </row>
    <row r="15" spans="1:10" ht="12.75">
      <c r="A15" s="84" t="s">
        <v>450</v>
      </c>
      <c r="B15" s="430" t="s">
        <v>665</v>
      </c>
      <c r="C15" s="425"/>
      <c r="D15" s="412"/>
      <c r="E15" s="124">
        <v>15</v>
      </c>
      <c r="F15" s="97"/>
      <c r="G15" s="97"/>
      <c r="H15" s="97"/>
      <c r="I15" s="97"/>
      <c r="J15" s="97"/>
    </row>
    <row r="16" spans="1:10" ht="12.75">
      <c r="A16" s="157"/>
      <c r="B16" s="97"/>
      <c r="C16" s="97"/>
      <c r="D16" s="97"/>
      <c r="E16" s="97"/>
      <c r="F16" s="97"/>
      <c r="G16" s="97"/>
      <c r="H16" s="97"/>
      <c r="I16" s="97"/>
      <c r="J16" s="97"/>
    </row>
    <row r="17" spans="1:10" ht="29.25" customHeight="1">
      <c r="A17" s="84" t="s">
        <v>451</v>
      </c>
      <c r="B17" s="443" t="s">
        <v>666</v>
      </c>
      <c r="C17" s="466"/>
      <c r="D17" s="466"/>
      <c r="E17" s="466"/>
      <c r="F17" s="405"/>
      <c r="G17" s="97"/>
      <c r="H17" s="97"/>
      <c r="I17" s="97"/>
      <c r="J17" s="97"/>
    </row>
    <row r="18" spans="1:10" ht="12.75">
      <c r="A18" s="84"/>
      <c r="B18" s="439"/>
      <c r="C18" s="440"/>
      <c r="D18" s="440"/>
      <c r="E18" s="105" t="s">
        <v>330</v>
      </c>
      <c r="F18" s="105" t="s">
        <v>331</v>
      </c>
      <c r="G18" s="97"/>
      <c r="H18" s="97"/>
      <c r="I18" s="97"/>
      <c r="J18" s="97"/>
    </row>
    <row r="19" spans="1:10" ht="12.75">
      <c r="A19" s="84" t="s">
        <v>451</v>
      </c>
      <c r="B19" s="440" t="s">
        <v>928</v>
      </c>
      <c r="C19" s="440"/>
      <c r="D19" s="440"/>
      <c r="E19" s="105"/>
      <c r="F19" s="105" t="s">
        <v>1004</v>
      </c>
      <c r="G19" s="97"/>
      <c r="H19" s="97"/>
      <c r="I19" s="97"/>
      <c r="J19" s="97"/>
    </row>
    <row r="20" spans="1:10" ht="12.75">
      <c r="A20" s="84" t="s">
        <v>451</v>
      </c>
      <c r="B20" s="442" t="s">
        <v>1060</v>
      </c>
      <c r="C20" s="442"/>
      <c r="D20" s="442"/>
      <c r="E20" s="172"/>
      <c r="F20" s="169"/>
      <c r="G20" s="97"/>
      <c r="H20" s="97"/>
      <c r="I20" s="97"/>
      <c r="J20" s="97"/>
    </row>
    <row r="21" spans="1:10" ht="12.75">
      <c r="A21" s="84" t="s">
        <v>451</v>
      </c>
      <c r="B21" s="470" t="s">
        <v>485</v>
      </c>
      <c r="C21" s="471"/>
      <c r="D21" s="472"/>
      <c r="E21" s="77"/>
      <c r="F21" s="169"/>
      <c r="G21" s="97"/>
      <c r="H21" s="97"/>
      <c r="I21" s="97"/>
      <c r="J21" s="97"/>
    </row>
    <row r="22" spans="1:10" ht="12.75">
      <c r="A22" s="84" t="s">
        <v>451</v>
      </c>
      <c r="B22" s="440" t="s">
        <v>997</v>
      </c>
      <c r="C22" s="440"/>
      <c r="D22" s="440"/>
      <c r="E22" s="77"/>
      <c r="F22" s="169"/>
      <c r="G22" s="97"/>
      <c r="H22" s="97"/>
      <c r="I22" s="97"/>
      <c r="J22" s="97"/>
    </row>
    <row r="23" spans="1:10" ht="12.75">
      <c r="A23" s="84" t="s">
        <v>451</v>
      </c>
      <c r="B23" s="440" t="s">
        <v>998</v>
      </c>
      <c r="C23" s="440"/>
      <c r="D23" s="440"/>
      <c r="E23" s="77"/>
      <c r="F23" s="97"/>
      <c r="G23" s="97"/>
      <c r="H23" s="97"/>
      <c r="I23" s="97"/>
      <c r="J23" s="97"/>
    </row>
    <row r="24" spans="1:10" ht="12.75">
      <c r="A24" s="84" t="s">
        <v>451</v>
      </c>
      <c r="B24" s="103" t="s">
        <v>486</v>
      </c>
      <c r="C24" s="87"/>
      <c r="D24" s="87"/>
      <c r="E24" s="173"/>
      <c r="F24" s="97"/>
      <c r="G24" s="97"/>
      <c r="H24" s="97"/>
      <c r="I24" s="97"/>
      <c r="J24" s="97"/>
    </row>
    <row r="25" spans="1:10" ht="12.75">
      <c r="A25" s="84" t="s">
        <v>451</v>
      </c>
      <c r="B25" s="477" t="s">
        <v>487</v>
      </c>
      <c r="C25" s="405"/>
      <c r="D25" s="87"/>
      <c r="E25" s="173"/>
      <c r="F25" s="97"/>
      <c r="G25" s="97"/>
      <c r="H25" s="97"/>
      <c r="I25" s="97"/>
      <c r="J25" s="97"/>
    </row>
    <row r="26" spans="1:10" ht="12.75">
      <c r="A26" s="84" t="s">
        <v>451</v>
      </c>
      <c r="B26" s="477" t="s">
        <v>488</v>
      </c>
      <c r="C26" s="405"/>
      <c r="D26" s="87"/>
      <c r="E26" s="173"/>
      <c r="F26" s="97"/>
      <c r="G26" s="97"/>
      <c r="H26" s="97"/>
      <c r="I26" s="97"/>
      <c r="J26" s="97"/>
    </row>
    <row r="27" spans="1:10" ht="12.75">
      <c r="A27" s="157"/>
      <c r="B27" s="121"/>
      <c r="C27" s="121"/>
      <c r="D27" s="121"/>
      <c r="E27" s="97"/>
      <c r="F27" s="97"/>
      <c r="G27" s="97"/>
      <c r="H27" s="97"/>
      <c r="I27" s="97"/>
      <c r="J27" s="97"/>
    </row>
    <row r="28" spans="1:10" ht="15.75">
      <c r="A28" s="174"/>
      <c r="B28" s="167" t="s">
        <v>929</v>
      </c>
      <c r="C28" s="97"/>
      <c r="D28" s="97"/>
      <c r="E28" s="97"/>
      <c r="F28" s="97"/>
      <c r="G28" s="97"/>
      <c r="H28" s="97"/>
      <c r="I28" s="97"/>
      <c r="J28" s="97"/>
    </row>
    <row r="29" spans="1:10" ht="12.75">
      <c r="A29" s="84" t="s">
        <v>449</v>
      </c>
      <c r="B29" s="108" t="s">
        <v>536</v>
      </c>
      <c r="C29" s="97"/>
      <c r="D29" s="97"/>
      <c r="E29" s="97"/>
      <c r="F29" s="97"/>
      <c r="G29" s="97"/>
      <c r="H29" s="97"/>
      <c r="I29" s="97"/>
      <c r="J29" s="97"/>
    </row>
    <row r="30" spans="1:10" ht="25.5" customHeight="1">
      <c r="A30" s="84" t="s">
        <v>449</v>
      </c>
      <c r="B30" s="417" t="s">
        <v>930</v>
      </c>
      <c r="C30" s="417"/>
      <c r="D30" s="105" t="s">
        <v>1004</v>
      </c>
      <c r="E30" s="97"/>
      <c r="F30" s="169"/>
      <c r="G30" s="97"/>
      <c r="H30" s="97"/>
      <c r="I30" s="97"/>
      <c r="J30" s="97"/>
    </row>
    <row r="31" spans="1:10" ht="24.75" customHeight="1">
      <c r="A31" s="84" t="s">
        <v>449</v>
      </c>
      <c r="B31" s="436" t="s">
        <v>999</v>
      </c>
      <c r="C31" s="417"/>
      <c r="D31" s="105"/>
      <c r="E31" s="97"/>
      <c r="F31" s="169"/>
      <c r="G31" s="97"/>
      <c r="H31" s="97"/>
      <c r="I31" s="97"/>
      <c r="J31" s="97"/>
    </row>
    <row r="32" spans="1:10" ht="12.75" customHeight="1">
      <c r="A32" s="84" t="s">
        <v>449</v>
      </c>
      <c r="B32" s="417" t="s">
        <v>1000</v>
      </c>
      <c r="C32" s="417"/>
      <c r="D32" s="105"/>
      <c r="E32" s="97"/>
      <c r="F32" s="169"/>
      <c r="G32" s="97"/>
      <c r="H32" s="97"/>
      <c r="I32" s="97"/>
      <c r="J32" s="97"/>
    </row>
    <row r="33" spans="1:10" ht="12.75">
      <c r="A33" s="157"/>
      <c r="B33" s="97"/>
      <c r="C33" s="97"/>
      <c r="D33" s="97"/>
      <c r="E33" s="97"/>
      <c r="F33" s="97"/>
      <c r="G33" s="97"/>
      <c r="H33" s="97"/>
      <c r="I33" s="97"/>
      <c r="J33" s="97"/>
    </row>
    <row r="34" spans="1:10" ht="29.25" customHeight="1">
      <c r="A34" s="84" t="s">
        <v>452</v>
      </c>
      <c r="B34" s="473" t="s">
        <v>828</v>
      </c>
      <c r="C34" s="473"/>
      <c r="D34" s="473"/>
      <c r="E34" s="473"/>
      <c r="F34" s="405"/>
      <c r="G34" s="97"/>
      <c r="H34" s="97"/>
      <c r="I34" s="97"/>
      <c r="J34" s="97"/>
    </row>
    <row r="35" spans="1:10" ht="12.75">
      <c r="A35" s="84" t="s">
        <v>452</v>
      </c>
      <c r="B35" s="417" t="s">
        <v>1001</v>
      </c>
      <c r="C35" s="417"/>
      <c r="D35" s="105" t="s">
        <v>1004</v>
      </c>
      <c r="E35" s="97"/>
      <c r="F35" s="169"/>
      <c r="G35" s="97"/>
      <c r="H35" s="97"/>
      <c r="I35" s="97"/>
      <c r="J35" s="97"/>
    </row>
    <row r="36" spans="1:10" ht="12.75">
      <c r="A36" s="84" t="s">
        <v>452</v>
      </c>
      <c r="B36" s="436" t="s">
        <v>1002</v>
      </c>
      <c r="C36" s="417"/>
      <c r="D36" s="105"/>
      <c r="E36" s="97"/>
      <c r="F36" s="169"/>
      <c r="G36" s="97"/>
      <c r="H36" s="97"/>
      <c r="I36" s="97"/>
      <c r="J36" s="97"/>
    </row>
    <row r="37" spans="1:10" ht="12.75" customHeight="1">
      <c r="A37" s="84" t="s">
        <v>452</v>
      </c>
      <c r="B37" s="417" t="s">
        <v>1003</v>
      </c>
      <c r="C37" s="417"/>
      <c r="D37" s="105"/>
      <c r="E37" s="97"/>
      <c r="F37" s="169"/>
      <c r="G37" s="97"/>
      <c r="H37" s="97"/>
      <c r="I37" s="97"/>
      <c r="J37" s="97"/>
    </row>
    <row r="38" spans="1:10" ht="12.75">
      <c r="A38" s="157"/>
      <c r="B38" s="97"/>
      <c r="C38" s="97"/>
      <c r="D38" s="97"/>
      <c r="E38" s="97"/>
      <c r="F38" s="97"/>
      <c r="G38" s="97"/>
      <c r="H38" s="97"/>
      <c r="I38" s="97"/>
      <c r="J38" s="97"/>
    </row>
    <row r="39" spans="1:10" ht="54.75" customHeight="1">
      <c r="A39" s="84" t="s">
        <v>453</v>
      </c>
      <c r="B39" s="443" t="s">
        <v>418</v>
      </c>
      <c r="C39" s="444"/>
      <c r="D39" s="444"/>
      <c r="E39" s="444"/>
      <c r="F39" s="405"/>
      <c r="G39" s="97"/>
      <c r="H39" s="97"/>
      <c r="I39" s="97"/>
      <c r="J39" s="97"/>
    </row>
    <row r="40" spans="1:10" ht="24">
      <c r="A40" s="84" t="s">
        <v>453</v>
      </c>
      <c r="B40" s="203"/>
      <c r="C40" s="204" t="s">
        <v>829</v>
      </c>
      <c r="D40" s="205" t="s">
        <v>830</v>
      </c>
      <c r="E40" s="175"/>
      <c r="F40" s="173"/>
      <c r="G40" s="97"/>
      <c r="H40" s="97"/>
      <c r="I40" s="97"/>
      <c r="J40" s="97"/>
    </row>
    <row r="41" spans="1:10" ht="12.75">
      <c r="A41" s="84" t="s">
        <v>453</v>
      </c>
      <c r="B41" s="206" t="s">
        <v>831</v>
      </c>
      <c r="C41" s="105">
        <v>15</v>
      </c>
      <c r="D41" s="207"/>
      <c r="E41" s="97"/>
      <c r="F41" s="173"/>
      <c r="G41" s="97"/>
      <c r="H41" s="97"/>
      <c r="I41" s="97"/>
      <c r="J41" s="97"/>
    </row>
    <row r="42" spans="1:10" ht="12.75">
      <c r="A42" s="84" t="s">
        <v>453</v>
      </c>
      <c r="B42" s="206" t="s">
        <v>832</v>
      </c>
      <c r="C42" s="105">
        <v>4</v>
      </c>
      <c r="D42" s="207"/>
      <c r="E42" s="97"/>
      <c r="F42" s="173"/>
      <c r="G42" s="97"/>
      <c r="H42" s="97"/>
      <c r="I42" s="97"/>
      <c r="J42" s="97"/>
    </row>
    <row r="43" spans="1:10" ht="12.75">
      <c r="A43" s="84" t="s">
        <v>453</v>
      </c>
      <c r="B43" s="206" t="s">
        <v>833</v>
      </c>
      <c r="C43" s="105">
        <v>3</v>
      </c>
      <c r="D43" s="207"/>
      <c r="E43" s="97"/>
      <c r="F43" s="173"/>
      <c r="G43" s="97"/>
      <c r="H43" s="97"/>
      <c r="I43" s="97"/>
      <c r="J43" s="97"/>
    </row>
    <row r="44" spans="1:10" ht="12.75">
      <c r="A44" s="84" t="s">
        <v>453</v>
      </c>
      <c r="B44" s="206" t="s">
        <v>834</v>
      </c>
      <c r="C44" s="105">
        <v>2</v>
      </c>
      <c r="D44" s="207"/>
      <c r="E44" s="97"/>
      <c r="F44" s="173"/>
      <c r="G44" s="97"/>
      <c r="H44" s="97"/>
      <c r="I44" s="97"/>
      <c r="J44" s="97"/>
    </row>
    <row r="45" spans="1:10" ht="25.5">
      <c r="A45" s="84" t="s">
        <v>453</v>
      </c>
      <c r="B45" s="147" t="s">
        <v>537</v>
      </c>
      <c r="C45" s="105">
        <v>1</v>
      </c>
      <c r="D45" s="207"/>
      <c r="E45" s="97"/>
      <c r="F45" s="173"/>
      <c r="G45" s="97"/>
      <c r="H45" s="97"/>
      <c r="I45" s="97"/>
      <c r="J45" s="97"/>
    </row>
    <row r="46" spans="1:10" ht="12.75">
      <c r="A46" s="84" t="s">
        <v>453</v>
      </c>
      <c r="B46" s="206" t="s">
        <v>835</v>
      </c>
      <c r="C46" s="105">
        <v>2</v>
      </c>
      <c r="D46" s="207"/>
      <c r="E46" s="97"/>
      <c r="F46" s="173"/>
      <c r="G46" s="97"/>
      <c r="H46" s="97"/>
      <c r="I46" s="97"/>
      <c r="J46" s="97"/>
    </row>
    <row r="47" spans="1:10" ht="12.75">
      <c r="A47" s="84" t="s">
        <v>453</v>
      </c>
      <c r="B47" s="206" t="s">
        <v>836</v>
      </c>
      <c r="C47" s="105">
        <v>3</v>
      </c>
      <c r="D47" s="207"/>
      <c r="E47" s="97"/>
      <c r="F47" s="173"/>
      <c r="G47" s="97"/>
      <c r="H47" s="97"/>
      <c r="I47" s="97"/>
      <c r="J47" s="97"/>
    </row>
    <row r="48" spans="1:10" ht="12.75">
      <c r="A48" s="84" t="s">
        <v>453</v>
      </c>
      <c r="B48" s="206" t="s">
        <v>837</v>
      </c>
      <c r="C48" s="105">
        <v>0</v>
      </c>
      <c r="D48" s="207"/>
      <c r="E48" s="97"/>
      <c r="F48" s="173"/>
      <c r="G48" s="97"/>
      <c r="H48" s="97"/>
      <c r="I48" s="97"/>
      <c r="J48" s="97"/>
    </row>
    <row r="49" spans="1:10" ht="12.75">
      <c r="A49" s="84" t="s">
        <v>453</v>
      </c>
      <c r="B49" s="208" t="s">
        <v>838</v>
      </c>
      <c r="C49" s="105">
        <v>0</v>
      </c>
      <c r="D49" s="207"/>
      <c r="E49" s="97"/>
      <c r="F49" s="173"/>
      <c r="G49" s="97"/>
      <c r="H49" s="97"/>
      <c r="I49" s="97"/>
      <c r="J49" s="97"/>
    </row>
    <row r="50" spans="1:10" ht="12.75">
      <c r="A50" s="84" t="s">
        <v>453</v>
      </c>
      <c r="B50" s="112" t="s">
        <v>905</v>
      </c>
      <c r="C50" s="207">
        <v>0</v>
      </c>
      <c r="D50" s="207"/>
      <c r="E50" s="97"/>
      <c r="F50" s="173"/>
      <c r="G50" s="97"/>
      <c r="H50" s="97"/>
      <c r="I50" s="97"/>
      <c r="J50" s="97"/>
    </row>
    <row r="51" spans="1:10" ht="12.75">
      <c r="A51" s="84" t="s">
        <v>453</v>
      </c>
      <c r="B51" s="112" t="s">
        <v>906</v>
      </c>
      <c r="C51" s="207">
        <v>0</v>
      </c>
      <c r="D51" s="207"/>
      <c r="E51" s="97"/>
      <c r="F51" s="173"/>
      <c r="G51" s="97"/>
      <c r="H51" s="97"/>
      <c r="I51" s="97"/>
      <c r="J51" s="97"/>
    </row>
    <row r="52" spans="1:10" ht="12.75">
      <c r="A52" s="84" t="s">
        <v>453</v>
      </c>
      <c r="B52" s="209" t="s">
        <v>419</v>
      </c>
      <c r="C52" s="105"/>
      <c r="D52" s="207"/>
      <c r="E52" s="97"/>
      <c r="F52" s="173"/>
      <c r="G52" s="97"/>
      <c r="H52" s="97"/>
      <c r="I52" s="97"/>
      <c r="J52" s="97"/>
    </row>
    <row r="53" spans="1:10" ht="12.75">
      <c r="A53" s="157"/>
      <c r="B53" s="97"/>
      <c r="C53" s="97"/>
      <c r="D53" s="97"/>
      <c r="E53" s="97"/>
      <c r="F53" s="97"/>
      <c r="G53" s="97"/>
      <c r="H53" s="97"/>
      <c r="I53" s="97"/>
      <c r="J53" s="97"/>
    </row>
    <row r="54" spans="1:10" ht="15.75">
      <c r="A54" s="157"/>
      <c r="B54" s="210" t="s">
        <v>839</v>
      </c>
      <c r="C54" s="97"/>
      <c r="D54" s="97"/>
      <c r="E54" s="97"/>
      <c r="F54" s="97"/>
      <c r="G54" s="97"/>
      <c r="H54" s="97"/>
      <c r="I54" s="97"/>
      <c r="J54" s="97"/>
    </row>
    <row r="55" spans="1:10" ht="38.25" customHeight="1">
      <c r="A55" s="84" t="s">
        <v>454</v>
      </c>
      <c r="B55" s="445" t="s">
        <v>446</v>
      </c>
      <c r="C55" s="446"/>
      <c r="D55" s="446"/>
      <c r="E55" s="446"/>
      <c r="F55" s="405"/>
      <c r="G55" s="97"/>
      <c r="H55" s="97"/>
      <c r="I55" s="97"/>
      <c r="J55" s="97"/>
    </row>
    <row r="56" spans="1:10" ht="12.75">
      <c r="A56" s="84" t="s">
        <v>454</v>
      </c>
      <c r="B56" s="467" t="s">
        <v>447</v>
      </c>
      <c r="C56" s="440"/>
      <c r="D56" s="440"/>
      <c r="E56" s="212"/>
      <c r="F56" s="169"/>
      <c r="G56" s="97"/>
      <c r="H56" s="97"/>
      <c r="I56" s="97"/>
      <c r="J56" s="97"/>
    </row>
    <row r="57" spans="1:10" ht="12.75">
      <c r="A57" s="84" t="s">
        <v>454</v>
      </c>
      <c r="B57" s="429" t="s">
        <v>309</v>
      </c>
      <c r="C57" s="417"/>
      <c r="D57" s="417"/>
      <c r="E57" s="212"/>
      <c r="F57" s="169"/>
      <c r="G57" s="97"/>
      <c r="H57" s="97"/>
      <c r="I57" s="97"/>
      <c r="J57" s="97"/>
    </row>
    <row r="58" spans="1:10" ht="12.75">
      <c r="A58" s="84" t="s">
        <v>454</v>
      </c>
      <c r="B58" s="429" t="s">
        <v>311</v>
      </c>
      <c r="C58" s="429"/>
      <c r="D58" s="429"/>
      <c r="E58" s="212"/>
      <c r="F58" s="169"/>
      <c r="G58" s="97"/>
      <c r="H58" s="97"/>
      <c r="I58" s="97"/>
      <c r="J58" s="97"/>
    </row>
    <row r="59" spans="1:10" ht="12.75">
      <c r="A59" s="84" t="s">
        <v>454</v>
      </c>
      <c r="B59" s="429" t="s">
        <v>310</v>
      </c>
      <c r="C59" s="429"/>
      <c r="D59" s="429"/>
      <c r="E59" s="212"/>
      <c r="F59" s="169"/>
      <c r="G59" s="97"/>
      <c r="H59" s="97"/>
      <c r="I59" s="97"/>
      <c r="J59" s="97"/>
    </row>
    <row r="60" spans="1:10" ht="12.75">
      <c r="A60" s="84" t="s">
        <v>454</v>
      </c>
      <c r="B60" s="468" t="s">
        <v>448</v>
      </c>
      <c r="C60" s="469"/>
      <c r="D60" s="469"/>
      <c r="E60" s="213"/>
      <c r="F60" s="169"/>
      <c r="G60" s="97"/>
      <c r="H60" s="97"/>
      <c r="I60" s="97"/>
      <c r="J60" s="97"/>
    </row>
    <row r="61" spans="1:10" ht="12.75">
      <c r="A61" s="157"/>
      <c r="B61" s="441"/>
      <c r="C61" s="442"/>
      <c r="D61" s="442"/>
      <c r="E61" s="214"/>
      <c r="F61" s="97"/>
      <c r="G61" s="97"/>
      <c r="H61" s="97"/>
      <c r="I61" s="97"/>
      <c r="J61" s="97"/>
    </row>
    <row r="62" spans="1:10" ht="12.75">
      <c r="A62" s="157"/>
      <c r="B62" s="121"/>
      <c r="C62" s="121"/>
      <c r="D62" s="121"/>
      <c r="E62" s="97"/>
      <c r="F62" s="97"/>
      <c r="G62" s="97"/>
      <c r="H62" s="97"/>
      <c r="I62" s="97"/>
      <c r="J62" s="97"/>
    </row>
    <row r="63" spans="1:10" ht="28.5" customHeight="1">
      <c r="A63" s="84" t="s">
        <v>455</v>
      </c>
      <c r="B63" s="474" t="s">
        <v>840</v>
      </c>
      <c r="C63" s="474"/>
      <c r="D63" s="474"/>
      <c r="E63" s="474"/>
      <c r="F63" s="475"/>
      <c r="G63" s="97"/>
      <c r="H63" s="97"/>
      <c r="I63" s="97"/>
      <c r="J63" s="97"/>
    </row>
    <row r="64" spans="1:10" ht="25.5">
      <c r="A64" s="84" t="s">
        <v>455</v>
      </c>
      <c r="B64" s="130"/>
      <c r="C64" s="212" t="s">
        <v>841</v>
      </c>
      <c r="D64" s="212" t="s">
        <v>842</v>
      </c>
      <c r="E64" s="212" t="s">
        <v>843</v>
      </c>
      <c r="F64" s="212" t="s">
        <v>844</v>
      </c>
      <c r="G64" s="97"/>
      <c r="H64" s="97"/>
      <c r="I64" s="97"/>
      <c r="J64" s="97"/>
    </row>
    <row r="65" spans="1:10" ht="15">
      <c r="A65" s="84" t="s">
        <v>455</v>
      </c>
      <c r="B65" s="215" t="s">
        <v>845</v>
      </c>
      <c r="C65" s="216"/>
      <c r="D65" s="216"/>
      <c r="E65" s="216"/>
      <c r="F65" s="217"/>
      <c r="G65" s="97"/>
      <c r="H65" s="97"/>
      <c r="I65" s="97"/>
      <c r="J65" s="97"/>
    </row>
    <row r="66" spans="1:10" ht="25.5">
      <c r="A66" s="84" t="s">
        <v>455</v>
      </c>
      <c r="B66" s="218" t="s">
        <v>489</v>
      </c>
      <c r="C66" s="105"/>
      <c r="D66" s="105"/>
      <c r="E66" s="105" t="s">
        <v>1004</v>
      </c>
      <c r="F66" s="105"/>
      <c r="G66" s="97"/>
      <c r="H66" s="97"/>
      <c r="I66" s="97"/>
      <c r="J66" s="97"/>
    </row>
    <row r="67" spans="1:10" ht="12.75">
      <c r="A67" s="84" t="s">
        <v>455</v>
      </c>
      <c r="B67" s="219" t="s">
        <v>846</v>
      </c>
      <c r="C67" s="105"/>
      <c r="D67" s="105"/>
      <c r="E67" s="105"/>
      <c r="F67" s="105" t="s">
        <v>1004</v>
      </c>
      <c r="G67" s="97"/>
      <c r="H67" s="97"/>
      <c r="I67" s="97"/>
      <c r="J67" s="97"/>
    </row>
    <row r="68" spans="1:10" ht="12.75">
      <c r="A68" s="84" t="s">
        <v>455</v>
      </c>
      <c r="B68" s="220" t="s">
        <v>490</v>
      </c>
      <c r="C68" s="105" t="s">
        <v>1004</v>
      </c>
      <c r="D68" s="105"/>
      <c r="E68" s="105"/>
      <c r="F68" s="105"/>
      <c r="G68" s="97"/>
      <c r="H68" s="97"/>
      <c r="I68" s="97"/>
      <c r="J68" s="97"/>
    </row>
    <row r="69" spans="1:10" ht="12.75">
      <c r="A69" s="84" t="s">
        <v>455</v>
      </c>
      <c r="B69" s="219" t="s">
        <v>848</v>
      </c>
      <c r="C69" s="105" t="s">
        <v>1004</v>
      </c>
      <c r="D69" s="105"/>
      <c r="E69" s="105"/>
      <c r="F69" s="105"/>
      <c r="G69" s="97"/>
      <c r="H69" s="97"/>
      <c r="I69" s="97"/>
      <c r="J69" s="97"/>
    </row>
    <row r="70" spans="1:10" ht="12.75">
      <c r="A70" s="84" t="s">
        <v>455</v>
      </c>
      <c r="B70" s="219" t="s">
        <v>491</v>
      </c>
      <c r="C70" s="105"/>
      <c r="D70" s="105"/>
      <c r="E70" s="105" t="s">
        <v>1004</v>
      </c>
      <c r="F70" s="105"/>
      <c r="G70" s="97"/>
      <c r="H70" s="97"/>
      <c r="I70" s="97"/>
      <c r="J70" s="97"/>
    </row>
    <row r="71" spans="1:10" ht="12.75">
      <c r="A71" s="84" t="s">
        <v>455</v>
      </c>
      <c r="B71" s="219" t="s">
        <v>847</v>
      </c>
      <c r="C71" s="105"/>
      <c r="D71" s="105"/>
      <c r="E71" s="105" t="s">
        <v>1004</v>
      </c>
      <c r="F71" s="105"/>
      <c r="G71" s="97"/>
      <c r="H71" s="97"/>
      <c r="I71" s="97"/>
      <c r="J71" s="97"/>
    </row>
    <row r="72" spans="1:10" ht="15">
      <c r="A72" s="84" t="s">
        <v>455</v>
      </c>
      <c r="B72" s="215" t="s">
        <v>849</v>
      </c>
      <c r="C72" s="216"/>
      <c r="D72" s="216"/>
      <c r="E72" s="216"/>
      <c r="F72" s="217"/>
      <c r="G72" s="97"/>
      <c r="H72" s="97"/>
      <c r="I72" s="97"/>
      <c r="J72" s="97"/>
    </row>
    <row r="73" spans="1:10" ht="12.75">
      <c r="A73" s="84" t="s">
        <v>455</v>
      </c>
      <c r="B73" s="219" t="s">
        <v>850</v>
      </c>
      <c r="C73" s="105"/>
      <c r="D73" s="105"/>
      <c r="E73" s="105" t="s">
        <v>1004</v>
      </c>
      <c r="F73" s="105"/>
      <c r="G73" s="97"/>
      <c r="H73" s="97"/>
      <c r="I73" s="97"/>
      <c r="J73" s="97"/>
    </row>
    <row r="74" spans="1:10" ht="12.75">
      <c r="A74" s="84" t="s">
        <v>455</v>
      </c>
      <c r="B74" s="219" t="s">
        <v>851</v>
      </c>
      <c r="C74" s="105"/>
      <c r="D74" s="105"/>
      <c r="E74" s="105" t="s">
        <v>1004</v>
      </c>
      <c r="F74" s="105"/>
      <c r="G74" s="97"/>
      <c r="H74" s="97"/>
      <c r="I74" s="97"/>
      <c r="J74" s="97"/>
    </row>
    <row r="75" spans="1:10" ht="12.75">
      <c r="A75" s="84" t="s">
        <v>455</v>
      </c>
      <c r="B75" s="219" t="s">
        <v>852</v>
      </c>
      <c r="C75" s="105"/>
      <c r="D75" s="105"/>
      <c r="E75" s="105"/>
      <c r="F75" s="105" t="s">
        <v>1004</v>
      </c>
      <c r="G75" s="97"/>
      <c r="H75" s="97"/>
      <c r="I75" s="97"/>
      <c r="J75" s="97"/>
    </row>
    <row r="76" spans="1:10" ht="12.75">
      <c r="A76" s="84" t="s">
        <v>455</v>
      </c>
      <c r="B76" s="219" t="s">
        <v>853</v>
      </c>
      <c r="C76" s="105"/>
      <c r="D76" s="105"/>
      <c r="E76" s="105"/>
      <c r="F76" s="105" t="s">
        <v>1004</v>
      </c>
      <c r="G76" s="97"/>
      <c r="H76" s="97"/>
      <c r="I76" s="97"/>
      <c r="J76" s="97"/>
    </row>
    <row r="77" spans="1:10" ht="12.75">
      <c r="A77" s="84" t="s">
        <v>455</v>
      </c>
      <c r="B77" s="219" t="s">
        <v>492</v>
      </c>
      <c r="C77" s="105"/>
      <c r="D77" s="105"/>
      <c r="E77" s="105"/>
      <c r="F77" s="105" t="s">
        <v>1004</v>
      </c>
      <c r="G77" s="97"/>
      <c r="H77" s="97"/>
      <c r="I77" s="97"/>
      <c r="J77" s="97"/>
    </row>
    <row r="78" spans="1:10" ht="12.75">
      <c r="A78" s="84" t="s">
        <v>455</v>
      </c>
      <c r="B78" s="219" t="s">
        <v>854</v>
      </c>
      <c r="C78" s="105"/>
      <c r="D78" s="105"/>
      <c r="E78" s="105"/>
      <c r="F78" s="105" t="s">
        <v>1004</v>
      </c>
      <c r="G78" s="97"/>
      <c r="H78" s="97"/>
      <c r="I78" s="97"/>
      <c r="J78" s="97"/>
    </row>
    <row r="79" spans="1:10" ht="12.75">
      <c r="A79" s="84" t="s">
        <v>455</v>
      </c>
      <c r="B79" s="219" t="s">
        <v>855</v>
      </c>
      <c r="C79" s="105"/>
      <c r="D79" s="105"/>
      <c r="E79" s="105" t="s">
        <v>1004</v>
      </c>
      <c r="F79" s="105"/>
      <c r="G79" s="97"/>
      <c r="H79" s="97"/>
      <c r="I79" s="97"/>
      <c r="J79" s="97"/>
    </row>
    <row r="80" spans="1:10" ht="12.75">
      <c r="A80" s="84" t="s">
        <v>455</v>
      </c>
      <c r="B80" s="219" t="s">
        <v>856</v>
      </c>
      <c r="C80" s="105"/>
      <c r="D80" s="105"/>
      <c r="E80" s="105" t="s">
        <v>1004</v>
      </c>
      <c r="F80" s="105"/>
      <c r="G80" s="97"/>
      <c r="H80" s="97"/>
      <c r="I80" s="97"/>
      <c r="J80" s="97"/>
    </row>
    <row r="81" spans="1:10" ht="25.5">
      <c r="A81" s="84" t="s">
        <v>455</v>
      </c>
      <c r="B81" s="221" t="s">
        <v>857</v>
      </c>
      <c r="C81" s="105"/>
      <c r="D81" s="105"/>
      <c r="E81" s="105"/>
      <c r="F81" s="105" t="s">
        <v>1004</v>
      </c>
      <c r="G81" s="97"/>
      <c r="H81" s="97"/>
      <c r="I81" s="97"/>
      <c r="J81" s="97"/>
    </row>
    <row r="82" spans="1:10" ht="12.75">
      <c r="A82" s="84" t="s">
        <v>455</v>
      </c>
      <c r="B82" s="219" t="s">
        <v>493</v>
      </c>
      <c r="C82" s="105"/>
      <c r="D82" s="105"/>
      <c r="E82" s="105"/>
      <c r="F82" s="105" t="s">
        <v>1004</v>
      </c>
      <c r="G82" s="97"/>
      <c r="H82" s="97"/>
      <c r="I82" s="97"/>
      <c r="J82" s="97"/>
    </row>
    <row r="83" spans="1:10" ht="12.75">
      <c r="A83" s="84" t="s">
        <v>455</v>
      </c>
      <c r="B83" s="219" t="s">
        <v>859</v>
      </c>
      <c r="C83" s="105"/>
      <c r="D83" s="105"/>
      <c r="E83" s="105" t="s">
        <v>1004</v>
      </c>
      <c r="F83" s="105"/>
      <c r="G83" s="97"/>
      <c r="H83" s="97"/>
      <c r="I83" s="97"/>
      <c r="J83" s="97"/>
    </row>
    <row r="84" spans="1:10" ht="12.75">
      <c r="A84" s="84" t="s">
        <v>455</v>
      </c>
      <c r="B84" s="219" t="s">
        <v>860</v>
      </c>
      <c r="C84" s="105"/>
      <c r="D84" s="105"/>
      <c r="E84" s="105"/>
      <c r="F84" s="105" t="s">
        <v>1004</v>
      </c>
      <c r="G84" s="97"/>
      <c r="H84" s="97"/>
      <c r="I84" s="97"/>
      <c r="J84" s="97"/>
    </row>
    <row r="85" spans="1:10" ht="12.75">
      <c r="A85" s="84" t="s">
        <v>455</v>
      </c>
      <c r="B85" s="219" t="s">
        <v>494</v>
      </c>
      <c r="C85" s="105"/>
      <c r="D85" s="105"/>
      <c r="E85" s="105"/>
      <c r="F85" s="105" t="s">
        <v>1004</v>
      </c>
      <c r="G85" s="97"/>
      <c r="H85" s="97"/>
      <c r="I85" s="97"/>
      <c r="J85" s="97"/>
    </row>
    <row r="86" spans="1:10" ht="12.75">
      <c r="A86" s="157"/>
      <c r="B86" s="97"/>
      <c r="C86" s="97"/>
      <c r="D86" s="97"/>
      <c r="E86" s="97"/>
      <c r="F86" s="97"/>
      <c r="G86" s="97"/>
      <c r="H86" s="97"/>
      <c r="I86" s="97"/>
      <c r="J86" s="97"/>
    </row>
    <row r="87" spans="1:10" ht="15.75">
      <c r="A87" s="157"/>
      <c r="B87" s="167" t="s">
        <v>861</v>
      </c>
      <c r="C87" s="97"/>
      <c r="D87" s="97"/>
      <c r="E87" s="97"/>
      <c r="F87" s="97"/>
      <c r="G87" s="97"/>
      <c r="H87" s="97"/>
      <c r="I87" s="97"/>
      <c r="J87" s="97"/>
    </row>
    <row r="88" spans="1:10" ht="12.75">
      <c r="A88" s="84" t="s">
        <v>456</v>
      </c>
      <c r="B88" s="222" t="s">
        <v>472</v>
      </c>
      <c r="C88" s="177"/>
      <c r="D88" s="177"/>
      <c r="E88" s="177"/>
      <c r="F88" s="177"/>
      <c r="G88" s="177"/>
      <c r="H88" s="125"/>
      <c r="I88" s="97"/>
      <c r="J88" s="97"/>
    </row>
    <row r="89" spans="1:10" ht="12.75">
      <c r="A89" s="84"/>
      <c r="B89" s="439"/>
      <c r="C89" s="440"/>
      <c r="D89" s="440"/>
      <c r="E89" s="105" t="s">
        <v>330</v>
      </c>
      <c r="F89" s="105" t="s">
        <v>331</v>
      </c>
      <c r="G89" s="177"/>
      <c r="H89" s="125"/>
      <c r="I89" s="97"/>
      <c r="J89" s="97"/>
    </row>
    <row r="90" spans="1:10" ht="39.75" customHeight="1">
      <c r="A90" s="84" t="s">
        <v>473</v>
      </c>
      <c r="B90" s="458" t="s">
        <v>964</v>
      </c>
      <c r="C90" s="394"/>
      <c r="D90" s="395"/>
      <c r="E90" s="223" t="s">
        <v>1004</v>
      </c>
      <c r="F90" s="224"/>
      <c r="G90" s="177"/>
      <c r="H90" s="177"/>
      <c r="I90" s="97"/>
      <c r="J90" s="97"/>
    </row>
    <row r="91" spans="1:10" ht="26.25" customHeight="1">
      <c r="A91" s="84" t="s">
        <v>473</v>
      </c>
      <c r="B91" s="447" t="s">
        <v>594</v>
      </c>
      <c r="C91" s="448"/>
      <c r="D91" s="448"/>
      <c r="E91" s="448"/>
      <c r="F91" s="449"/>
      <c r="G91" s="123"/>
      <c r="H91" s="123"/>
      <c r="I91" s="97"/>
      <c r="J91" s="97"/>
    </row>
    <row r="92" spans="1:10" ht="12.75" customHeight="1">
      <c r="A92" s="84" t="s">
        <v>473</v>
      </c>
      <c r="B92" s="225"/>
      <c r="C92" s="459" t="s">
        <v>806</v>
      </c>
      <c r="D92" s="460"/>
      <c r="E92" s="460"/>
      <c r="F92" s="461"/>
      <c r="G92" s="432"/>
      <c r="H92" s="123"/>
      <c r="I92" s="97"/>
      <c r="J92" s="97"/>
    </row>
    <row r="93" spans="1:10" ht="24" customHeight="1">
      <c r="A93" s="84" t="s">
        <v>473</v>
      </c>
      <c r="B93" s="226"/>
      <c r="C93" s="227" t="s">
        <v>1001</v>
      </c>
      <c r="D93" s="227" t="s">
        <v>1002</v>
      </c>
      <c r="E93" s="227" t="s">
        <v>821</v>
      </c>
      <c r="F93" s="228" t="s">
        <v>822</v>
      </c>
      <c r="G93" s="229" t="s">
        <v>807</v>
      </c>
      <c r="H93" s="123"/>
      <c r="I93" s="97"/>
      <c r="J93" s="97"/>
    </row>
    <row r="94" spans="1:10" ht="12.75" customHeight="1">
      <c r="A94" s="84" t="s">
        <v>473</v>
      </c>
      <c r="B94" s="104" t="s">
        <v>560</v>
      </c>
      <c r="C94" s="230" t="s">
        <v>1004</v>
      </c>
      <c r="D94" s="230"/>
      <c r="E94" s="230"/>
      <c r="F94" s="230"/>
      <c r="G94" s="231"/>
      <c r="H94" s="123"/>
      <c r="I94" s="97"/>
      <c r="J94" s="97"/>
    </row>
    <row r="95" spans="1:10" ht="12.75" customHeight="1">
      <c r="A95" s="84" t="s">
        <v>473</v>
      </c>
      <c r="B95" s="104" t="s">
        <v>551</v>
      </c>
      <c r="C95" s="230"/>
      <c r="D95" s="230"/>
      <c r="E95" s="230"/>
      <c r="F95" s="230" t="s">
        <v>1004</v>
      </c>
      <c r="G95" s="231"/>
      <c r="H95" s="123"/>
      <c r="I95" s="97"/>
      <c r="J95" s="97"/>
    </row>
    <row r="96" spans="1:10" ht="12.75" customHeight="1">
      <c r="A96" s="84" t="s">
        <v>473</v>
      </c>
      <c r="B96" s="104" t="s">
        <v>561</v>
      </c>
      <c r="C96" s="230"/>
      <c r="D96" s="230"/>
      <c r="E96" s="230"/>
      <c r="F96" s="230" t="s">
        <v>1004</v>
      </c>
      <c r="G96" s="231"/>
      <c r="H96" s="123"/>
      <c r="I96" s="97"/>
      <c r="J96" s="97"/>
    </row>
    <row r="97" spans="1:10" ht="25.5">
      <c r="A97" s="84" t="s">
        <v>473</v>
      </c>
      <c r="B97" s="232" t="s">
        <v>562</v>
      </c>
      <c r="C97" s="230"/>
      <c r="D97" s="230"/>
      <c r="E97" s="230" t="s">
        <v>1004</v>
      </c>
      <c r="F97" s="230"/>
      <c r="G97" s="231"/>
      <c r="H97" s="123"/>
      <c r="I97" s="97"/>
      <c r="J97" s="97"/>
    </row>
    <row r="98" spans="1:10" ht="12.75">
      <c r="A98" s="84" t="s">
        <v>473</v>
      </c>
      <c r="B98" s="104" t="s">
        <v>552</v>
      </c>
      <c r="C98" s="230"/>
      <c r="D98" s="230"/>
      <c r="E98" s="230" t="s">
        <v>1004</v>
      </c>
      <c r="F98" s="230"/>
      <c r="G98" s="231"/>
      <c r="H98" s="123"/>
      <c r="I98" s="97"/>
      <c r="J98" s="97"/>
    </row>
    <row r="99" spans="1:10" ht="12.75" customHeight="1">
      <c r="A99" s="84"/>
      <c r="B99" s="233"/>
      <c r="C99" s="234"/>
      <c r="D99" s="234"/>
      <c r="E99" s="234"/>
      <c r="F99" s="234"/>
      <c r="G99" s="235"/>
      <c r="H99" s="123"/>
      <c r="I99" s="97"/>
      <c r="J99" s="97"/>
    </row>
    <row r="100" spans="1:10" ht="39" customHeight="1">
      <c r="A100" s="88" t="s">
        <v>329</v>
      </c>
      <c r="B100" s="462" t="s">
        <v>595</v>
      </c>
      <c r="C100" s="462"/>
      <c r="D100" s="462"/>
      <c r="E100" s="462"/>
      <c r="F100" s="462"/>
      <c r="G100" s="462"/>
      <c r="H100" s="123"/>
      <c r="I100" s="97"/>
      <c r="J100" s="97"/>
    </row>
    <row r="101" spans="1:10" s="82" customFormat="1" ht="18.75" customHeight="1">
      <c r="A101" s="88" t="s">
        <v>329</v>
      </c>
      <c r="B101" s="478" t="s">
        <v>553</v>
      </c>
      <c r="C101" s="478"/>
      <c r="D101" s="478"/>
      <c r="E101" s="238"/>
      <c r="F101" s="239"/>
      <c r="G101" s="235"/>
      <c r="H101" s="123"/>
      <c r="I101" s="89"/>
      <c r="J101" s="89"/>
    </row>
    <row r="102" spans="1:10" s="82" customFormat="1" ht="12.75" customHeight="1">
      <c r="A102" s="88" t="s">
        <v>329</v>
      </c>
      <c r="B102" s="478" t="s">
        <v>563</v>
      </c>
      <c r="C102" s="478"/>
      <c r="D102" s="478"/>
      <c r="E102" s="238" t="s">
        <v>1004</v>
      </c>
      <c r="F102" s="239"/>
      <c r="G102" s="235"/>
      <c r="H102" s="123"/>
      <c r="I102" s="89"/>
      <c r="J102" s="89"/>
    </row>
    <row r="103" spans="1:10" s="82" customFormat="1" ht="12.75" customHeight="1">
      <c r="A103" s="88" t="s">
        <v>329</v>
      </c>
      <c r="B103" s="478" t="s">
        <v>554</v>
      </c>
      <c r="C103" s="478"/>
      <c r="D103" s="478"/>
      <c r="E103" s="238"/>
      <c r="F103" s="239"/>
      <c r="G103" s="235"/>
      <c r="H103" s="123"/>
      <c r="I103" s="89"/>
      <c r="J103" s="89"/>
    </row>
    <row r="104" spans="1:10" s="82" customFormat="1" ht="12.75" customHeight="1">
      <c r="A104" s="88"/>
      <c r="B104" s="236"/>
      <c r="C104" s="239"/>
      <c r="D104" s="239"/>
      <c r="E104" s="239"/>
      <c r="F104" s="239"/>
      <c r="G104" s="235"/>
      <c r="H104" s="123"/>
      <c r="I104" s="89"/>
      <c r="J104" s="89"/>
    </row>
    <row r="105" spans="1:10" s="82" customFormat="1" ht="12.75" customHeight="1" thickBot="1">
      <c r="A105" s="88" t="s">
        <v>295</v>
      </c>
      <c r="B105" s="478" t="s">
        <v>564</v>
      </c>
      <c r="C105" s="478"/>
      <c r="D105" s="478"/>
      <c r="E105" s="478"/>
      <c r="F105" s="478"/>
      <c r="G105" s="478"/>
      <c r="H105" s="123"/>
      <c r="I105" s="89"/>
      <c r="J105" s="89"/>
    </row>
    <row r="106" spans="1:10" s="82" customFormat="1" ht="12.75" customHeight="1">
      <c r="A106" s="88" t="s">
        <v>295</v>
      </c>
      <c r="B106" s="237"/>
      <c r="C106" s="237"/>
      <c r="D106" s="237"/>
      <c r="E106" s="240" t="s">
        <v>30</v>
      </c>
      <c r="F106" s="241" t="s">
        <v>31</v>
      </c>
      <c r="G106" s="237"/>
      <c r="H106" s="123"/>
      <c r="I106" s="89"/>
      <c r="J106" s="89"/>
    </row>
    <row r="107" spans="1:10" s="82" customFormat="1" ht="13.5" customHeight="1">
      <c r="A107" s="88" t="s">
        <v>295</v>
      </c>
      <c r="B107" s="237" t="s">
        <v>565</v>
      </c>
      <c r="C107" s="237"/>
      <c r="D107" s="237"/>
      <c r="E107" s="242"/>
      <c r="F107" s="243"/>
      <c r="G107" s="235"/>
      <c r="H107" s="123"/>
      <c r="I107" s="89"/>
      <c r="J107" s="89"/>
    </row>
    <row r="108" spans="1:10" s="82" customFormat="1" ht="12.75" customHeight="1">
      <c r="A108" s="88" t="s">
        <v>295</v>
      </c>
      <c r="B108" s="237" t="s">
        <v>566</v>
      </c>
      <c r="C108" s="237"/>
      <c r="D108" s="237"/>
      <c r="E108" s="242"/>
      <c r="F108" s="243"/>
      <c r="G108" s="235"/>
      <c r="H108" s="123"/>
      <c r="I108" s="89"/>
      <c r="J108" s="89"/>
    </row>
    <row r="109" spans="1:10" s="82" customFormat="1" ht="15.75" customHeight="1">
      <c r="A109" s="88" t="s">
        <v>295</v>
      </c>
      <c r="B109" s="236" t="s">
        <v>567</v>
      </c>
      <c r="C109" s="239"/>
      <c r="D109" s="239"/>
      <c r="E109" s="242"/>
      <c r="F109" s="243"/>
      <c r="G109" s="235"/>
      <c r="H109" s="123"/>
      <c r="I109" s="89"/>
      <c r="J109" s="89"/>
    </row>
    <row r="110" spans="1:10" s="82" customFormat="1" ht="12.75" customHeight="1">
      <c r="A110" s="88" t="s">
        <v>295</v>
      </c>
      <c r="B110" s="244" t="s">
        <v>568</v>
      </c>
      <c r="C110" s="239"/>
      <c r="D110" s="239"/>
      <c r="E110" s="242"/>
      <c r="F110" s="243"/>
      <c r="G110" s="235"/>
      <c r="H110" s="123"/>
      <c r="I110" s="89"/>
      <c r="J110" s="89"/>
    </row>
    <row r="111" spans="1:10" s="82" customFormat="1" ht="28.5" customHeight="1">
      <c r="A111" s="88" t="s">
        <v>295</v>
      </c>
      <c r="B111" s="211" t="s">
        <v>569</v>
      </c>
      <c r="C111" s="239"/>
      <c r="D111" s="239"/>
      <c r="E111" s="242"/>
      <c r="F111" s="243"/>
      <c r="G111" s="235"/>
      <c r="H111" s="123"/>
      <c r="I111" s="89"/>
      <c r="J111" s="89"/>
    </row>
    <row r="112" spans="1:10" s="82" customFormat="1" ht="15" customHeight="1">
      <c r="A112" s="88" t="s">
        <v>295</v>
      </c>
      <c r="B112" s="244" t="s">
        <v>570</v>
      </c>
      <c r="C112" s="239"/>
      <c r="D112" s="239"/>
      <c r="E112" s="242" t="s">
        <v>1004</v>
      </c>
      <c r="F112" s="243" t="s">
        <v>1004</v>
      </c>
      <c r="G112" s="235"/>
      <c r="H112" s="123"/>
      <c r="I112" s="89"/>
      <c r="J112" s="89"/>
    </row>
    <row r="113" spans="1:10" s="82" customFormat="1" ht="12.75" customHeight="1" thickBot="1">
      <c r="A113" s="88" t="s">
        <v>295</v>
      </c>
      <c r="B113" s="244" t="s">
        <v>283</v>
      </c>
      <c r="C113" s="239"/>
      <c r="D113" s="239"/>
      <c r="E113" s="245"/>
      <c r="F113" s="246"/>
      <c r="G113" s="235"/>
      <c r="H113" s="123"/>
      <c r="I113" s="89"/>
      <c r="J113" s="89"/>
    </row>
    <row r="114" spans="1:10" s="82" customFormat="1" ht="12.75" customHeight="1">
      <c r="A114" s="84"/>
      <c r="B114" s="233"/>
      <c r="C114" s="234"/>
      <c r="D114" s="234"/>
      <c r="E114" s="234"/>
      <c r="F114" s="234"/>
      <c r="G114" s="123"/>
      <c r="H114" s="123"/>
      <c r="I114" s="89"/>
      <c r="J114" s="89"/>
    </row>
    <row r="115" spans="1:10" ht="12.75">
      <c r="A115" s="84" t="s">
        <v>296</v>
      </c>
      <c r="B115" s="450" t="s">
        <v>571</v>
      </c>
      <c r="C115" s="451"/>
      <c r="D115" s="451"/>
      <c r="E115" s="451"/>
      <c r="F115" s="451"/>
      <c r="G115" s="123"/>
      <c r="H115" s="123"/>
      <c r="I115" s="97"/>
      <c r="J115" s="97"/>
    </row>
    <row r="116" spans="1:10" ht="12.75">
      <c r="A116" s="84" t="s">
        <v>296</v>
      </c>
      <c r="B116" s="170"/>
      <c r="C116" s="105" t="s">
        <v>330</v>
      </c>
      <c r="D116" s="105"/>
      <c r="E116" s="87"/>
      <c r="F116" s="87"/>
      <c r="G116" s="123"/>
      <c r="H116" s="123"/>
      <c r="I116" s="97"/>
      <c r="J116" s="97"/>
    </row>
    <row r="117" spans="1:10" ht="12.75">
      <c r="A117" s="84"/>
      <c r="B117" s="247"/>
      <c r="C117" s="235"/>
      <c r="D117" s="123"/>
      <c r="E117" s="123"/>
      <c r="F117" s="123"/>
      <c r="G117" s="123"/>
      <c r="H117" s="123"/>
      <c r="I117" s="97"/>
      <c r="J117" s="97"/>
    </row>
    <row r="118" spans="1:10" ht="12.75">
      <c r="A118" s="157"/>
      <c r="B118" s="97"/>
      <c r="C118" s="248"/>
      <c r="D118" s="249"/>
      <c r="E118" s="173"/>
      <c r="F118" s="169"/>
      <c r="G118" s="97"/>
      <c r="H118" s="123"/>
      <c r="I118" s="97"/>
      <c r="J118" s="97"/>
    </row>
    <row r="119" spans="1:10" ht="12.75">
      <c r="A119" s="84" t="s">
        <v>555</v>
      </c>
      <c r="B119" s="436" t="s">
        <v>559</v>
      </c>
      <c r="C119" s="417"/>
      <c r="D119" s="417"/>
      <c r="E119" s="250" t="s">
        <v>1019</v>
      </c>
      <c r="F119" s="169"/>
      <c r="G119" s="97"/>
      <c r="H119" s="97"/>
      <c r="I119" s="97"/>
      <c r="J119" s="97"/>
    </row>
    <row r="120" spans="1:10" ht="27" customHeight="1">
      <c r="A120" s="84" t="s">
        <v>555</v>
      </c>
      <c r="B120" s="417" t="s">
        <v>558</v>
      </c>
      <c r="C120" s="417"/>
      <c r="D120" s="417"/>
      <c r="E120" s="250" t="s">
        <v>1019</v>
      </c>
      <c r="F120" s="169"/>
      <c r="G120" s="97"/>
      <c r="H120" s="97"/>
      <c r="I120" s="97"/>
      <c r="J120" s="97"/>
    </row>
    <row r="121" spans="1:10" ht="27" customHeight="1">
      <c r="A121" s="84"/>
      <c r="B121" s="99"/>
      <c r="C121" s="99"/>
      <c r="D121" s="99"/>
      <c r="E121" s="179"/>
      <c r="F121" s="169"/>
      <c r="G121" s="97"/>
      <c r="H121" s="97"/>
      <c r="I121" s="97"/>
      <c r="J121" s="97"/>
    </row>
    <row r="122" spans="1:10" ht="13.5" customHeight="1">
      <c r="A122" s="84" t="s">
        <v>557</v>
      </c>
      <c r="B122" s="455" t="s">
        <v>297</v>
      </c>
      <c r="C122" s="456"/>
      <c r="D122" s="456"/>
      <c r="E122" s="456"/>
      <c r="F122" s="457"/>
      <c r="G122" s="97"/>
      <c r="H122" s="97"/>
      <c r="I122" s="97"/>
      <c r="J122" s="97"/>
    </row>
    <row r="123" spans="1:10" ht="27" customHeight="1">
      <c r="A123" s="84" t="s">
        <v>557</v>
      </c>
      <c r="B123" s="452" t="s">
        <v>1020</v>
      </c>
      <c r="C123" s="453"/>
      <c r="D123" s="453"/>
      <c r="E123" s="453"/>
      <c r="F123" s="454"/>
      <c r="G123" s="97"/>
      <c r="H123" s="97"/>
      <c r="I123" s="97"/>
      <c r="J123" s="97"/>
    </row>
    <row r="124" spans="1:10" ht="12.75">
      <c r="A124" s="84"/>
      <c r="B124" s="251"/>
      <c r="C124" s="251"/>
      <c r="D124" s="251"/>
      <c r="E124" s="179"/>
      <c r="F124" s="169"/>
      <c r="G124" s="97"/>
      <c r="H124" s="97"/>
      <c r="I124" s="97"/>
      <c r="J124" s="97"/>
    </row>
    <row r="125" spans="1:10" ht="15.75" customHeight="1">
      <c r="A125" s="84" t="s">
        <v>572</v>
      </c>
      <c r="B125" s="463" t="s">
        <v>596</v>
      </c>
      <c r="C125" s="464"/>
      <c r="D125" s="464"/>
      <c r="E125" s="464"/>
      <c r="F125" s="464"/>
      <c r="G125" s="123"/>
      <c r="H125" s="97"/>
      <c r="I125" s="97"/>
      <c r="J125" s="97"/>
    </row>
    <row r="126" spans="1:10" ht="17.25" customHeight="1">
      <c r="A126" s="84" t="s">
        <v>572</v>
      </c>
      <c r="B126" s="232" t="s">
        <v>597</v>
      </c>
      <c r="C126" s="238"/>
      <c r="D126" s="330"/>
      <c r="E126" s="236"/>
      <c r="F126" s="125"/>
      <c r="G126" s="123"/>
      <c r="H126" s="123"/>
      <c r="I126" s="97"/>
      <c r="J126" s="97"/>
    </row>
    <row r="127" spans="1:10" ht="12.75">
      <c r="A127" s="84" t="s">
        <v>572</v>
      </c>
      <c r="B127" s="232" t="s">
        <v>471</v>
      </c>
      <c r="C127" s="238"/>
      <c r="D127" s="330"/>
      <c r="E127" s="236"/>
      <c r="F127" s="125"/>
      <c r="G127" s="97"/>
      <c r="H127" s="123"/>
      <c r="I127" s="97"/>
      <c r="J127" s="97"/>
    </row>
    <row r="128" spans="1:10" ht="12.75">
      <c r="A128" s="84" t="s">
        <v>572</v>
      </c>
      <c r="B128" s="232" t="s">
        <v>556</v>
      </c>
      <c r="C128" s="238"/>
      <c r="D128" s="330"/>
      <c r="E128" s="236"/>
      <c r="F128" s="125"/>
      <c r="G128" s="97"/>
      <c r="H128" s="97"/>
      <c r="I128" s="97"/>
      <c r="J128" s="97"/>
    </row>
    <row r="129" spans="1:10" ht="12.75">
      <c r="A129" s="84" t="s">
        <v>572</v>
      </c>
      <c r="B129" s="232" t="s">
        <v>598</v>
      </c>
      <c r="C129" s="238"/>
      <c r="D129" s="330"/>
      <c r="E129" s="236"/>
      <c r="F129" s="125"/>
      <c r="G129" s="97"/>
      <c r="H129" s="97"/>
      <c r="I129" s="97"/>
      <c r="J129" s="97"/>
    </row>
    <row r="130" spans="1:10" ht="12.75">
      <c r="A130" s="84" t="s">
        <v>572</v>
      </c>
      <c r="B130" s="100" t="s">
        <v>599</v>
      </c>
      <c r="C130" s="238"/>
      <c r="D130" s="99"/>
      <c r="E130" s="179"/>
      <c r="F130" s="169"/>
      <c r="G130" s="97"/>
      <c r="H130" s="97"/>
      <c r="I130" s="97"/>
      <c r="J130" s="97"/>
    </row>
    <row r="131" spans="1:10" ht="12.75">
      <c r="A131" s="84" t="s">
        <v>572</v>
      </c>
      <c r="B131" s="232" t="s">
        <v>600</v>
      </c>
      <c r="C131" s="322" t="s">
        <v>1004</v>
      </c>
      <c r="D131" s="97"/>
      <c r="E131" s="97"/>
      <c r="F131" s="97"/>
      <c r="G131" s="97"/>
      <c r="H131" s="97"/>
      <c r="I131" s="97"/>
      <c r="J131" s="97"/>
    </row>
    <row r="132" spans="1:10" ht="12.75">
      <c r="A132" s="84" t="s">
        <v>572</v>
      </c>
      <c r="B132" s="232" t="s">
        <v>601</v>
      </c>
      <c r="C132" s="430"/>
      <c r="D132" s="425"/>
      <c r="E132" s="412"/>
      <c r="F132" s="97"/>
      <c r="G132" s="97"/>
      <c r="H132" s="97"/>
      <c r="I132" s="97"/>
      <c r="J132" s="97"/>
    </row>
    <row r="133" spans="1:10" ht="12.75">
      <c r="A133" s="84"/>
      <c r="B133" s="99"/>
      <c r="C133" s="99"/>
      <c r="D133" s="99"/>
      <c r="E133" s="179"/>
      <c r="F133" s="169"/>
      <c r="G133" s="97"/>
      <c r="H133" s="97"/>
      <c r="I133" s="97"/>
      <c r="J133" s="97"/>
    </row>
    <row r="134" spans="1:10" ht="15.75">
      <c r="A134" s="157"/>
      <c r="B134" s="167" t="s">
        <v>862</v>
      </c>
      <c r="C134" s="178"/>
      <c r="D134" s="180"/>
      <c r="E134" s="97"/>
      <c r="F134" s="169"/>
      <c r="G134" s="97"/>
      <c r="H134" s="97"/>
      <c r="I134" s="97"/>
      <c r="J134" s="97"/>
    </row>
    <row r="135" spans="1:10" ht="39" customHeight="1">
      <c r="A135" s="157"/>
      <c r="B135" s="433" t="s">
        <v>1061</v>
      </c>
      <c r="C135" s="416"/>
      <c r="D135" s="416"/>
      <c r="E135" s="416"/>
      <c r="F135" s="416"/>
      <c r="G135" s="97"/>
      <c r="H135" s="97"/>
      <c r="I135" s="97"/>
      <c r="J135" s="97"/>
    </row>
    <row r="136" spans="1:10" ht="18" customHeight="1">
      <c r="A136" s="157"/>
      <c r="B136" s="167"/>
      <c r="C136" s="178"/>
      <c r="D136" s="180"/>
      <c r="E136" s="97"/>
      <c r="F136" s="169"/>
      <c r="G136" s="97"/>
      <c r="H136" s="97"/>
      <c r="I136" s="97"/>
      <c r="J136" s="97"/>
    </row>
    <row r="137" spans="1:11" ht="98.25" customHeight="1">
      <c r="A137" s="84" t="s">
        <v>457</v>
      </c>
      <c r="B137" s="434" t="s">
        <v>1062</v>
      </c>
      <c r="C137" s="435"/>
      <c r="D137" s="435"/>
      <c r="E137" s="435"/>
      <c r="F137" s="435"/>
      <c r="G137" s="97"/>
      <c r="H137" s="181"/>
      <c r="I137" s="121"/>
      <c r="J137" s="121"/>
      <c r="K137" s="6"/>
    </row>
    <row r="138" spans="1:10" ht="13.5" customHeight="1">
      <c r="A138" s="84"/>
      <c r="B138" s="153"/>
      <c r="C138" s="122"/>
      <c r="D138" s="122"/>
      <c r="E138" s="122"/>
      <c r="F138" s="122"/>
      <c r="G138" s="97"/>
      <c r="H138" s="182"/>
      <c r="I138" s="97"/>
      <c r="J138" s="97"/>
    </row>
    <row r="139" spans="1:10" ht="12.75">
      <c r="A139" s="84" t="s">
        <v>457</v>
      </c>
      <c r="B139" s="150" t="s">
        <v>863</v>
      </c>
      <c r="C139" s="151">
        <v>0.84</v>
      </c>
      <c r="D139" s="436" t="s">
        <v>864</v>
      </c>
      <c r="E139" s="429"/>
      <c r="F139" s="152">
        <v>584</v>
      </c>
      <c r="G139" s="97"/>
      <c r="H139" s="97"/>
      <c r="I139" s="97"/>
      <c r="J139" s="97"/>
    </row>
    <row r="140" spans="1:10" ht="12.75">
      <c r="A140" s="84" t="s">
        <v>457</v>
      </c>
      <c r="B140" s="150" t="s">
        <v>865</v>
      </c>
      <c r="C140" s="151">
        <v>0.27</v>
      </c>
      <c r="D140" s="436" t="s">
        <v>197</v>
      </c>
      <c r="E140" s="429"/>
      <c r="F140" s="152">
        <v>185</v>
      </c>
      <c r="G140" s="97"/>
      <c r="H140" s="97"/>
      <c r="I140" s="97"/>
      <c r="J140" s="97"/>
    </row>
    <row r="141" spans="1:10" ht="12.75">
      <c r="A141" s="84"/>
      <c r="B141" s="153"/>
      <c r="C141" s="122"/>
      <c r="D141" s="122"/>
      <c r="E141" s="122"/>
      <c r="F141" s="122"/>
      <c r="G141" s="97"/>
      <c r="H141" s="97"/>
      <c r="I141" s="97"/>
      <c r="J141" s="97"/>
    </row>
    <row r="142" spans="1:10" ht="12.75">
      <c r="A142" s="84" t="s">
        <v>457</v>
      </c>
      <c r="B142" s="154"/>
      <c r="C142" s="155" t="s">
        <v>198</v>
      </c>
      <c r="D142" s="155" t="s">
        <v>199</v>
      </c>
      <c r="E142" s="97"/>
      <c r="F142" s="97"/>
      <c r="G142" s="97"/>
      <c r="H142" s="97"/>
      <c r="I142" s="97"/>
      <c r="J142" s="97"/>
    </row>
    <row r="143" spans="1:10" ht="12.75">
      <c r="A143" s="84" t="s">
        <v>457</v>
      </c>
      <c r="B143" s="77" t="s">
        <v>284</v>
      </c>
      <c r="C143" s="321">
        <v>450</v>
      </c>
      <c r="D143" s="321">
        <v>590</v>
      </c>
      <c r="E143" s="97"/>
      <c r="F143" s="97"/>
      <c r="G143" s="97"/>
      <c r="H143" s="97"/>
      <c r="I143" s="97"/>
      <c r="J143" s="97"/>
    </row>
    <row r="144" spans="1:10" ht="12.75">
      <c r="A144" s="84" t="s">
        <v>457</v>
      </c>
      <c r="B144" s="77" t="s">
        <v>965</v>
      </c>
      <c r="C144" s="321">
        <v>440</v>
      </c>
      <c r="D144" s="321">
        <v>560</v>
      </c>
      <c r="E144" s="97"/>
      <c r="F144" s="97"/>
      <c r="G144" s="97"/>
      <c r="H144" s="97"/>
      <c r="I144" s="97"/>
      <c r="J144" s="97"/>
    </row>
    <row r="145" spans="1:10" ht="12.75">
      <c r="A145" s="84"/>
      <c r="B145" s="77" t="s">
        <v>285</v>
      </c>
      <c r="C145" s="321">
        <v>420</v>
      </c>
      <c r="D145" s="321">
        <v>550</v>
      </c>
      <c r="E145" s="97"/>
      <c r="F145" s="97"/>
      <c r="G145" s="97"/>
      <c r="H145" s="97"/>
      <c r="I145" s="97"/>
      <c r="J145" s="97"/>
    </row>
    <row r="146" spans="1:10" ht="12.75">
      <c r="A146" s="84"/>
      <c r="B146" s="77" t="s">
        <v>286</v>
      </c>
      <c r="C146" s="321"/>
      <c r="D146" s="321"/>
      <c r="E146" s="97"/>
      <c r="F146" s="97"/>
      <c r="G146" s="97"/>
      <c r="H146" s="97"/>
      <c r="I146" s="97"/>
      <c r="J146" s="97"/>
    </row>
    <row r="147" spans="1:10" ht="12.75">
      <c r="A147" s="84" t="s">
        <v>457</v>
      </c>
      <c r="B147" s="77" t="s">
        <v>200</v>
      </c>
      <c r="C147" s="321">
        <v>19</v>
      </c>
      <c r="D147" s="321">
        <v>25</v>
      </c>
      <c r="E147" s="97"/>
      <c r="F147" s="97"/>
      <c r="G147" s="97"/>
      <c r="H147" s="97"/>
      <c r="I147" s="97"/>
      <c r="J147" s="97"/>
    </row>
    <row r="148" spans="1:10" ht="12.75">
      <c r="A148" s="84" t="s">
        <v>457</v>
      </c>
      <c r="B148" s="77" t="s">
        <v>202</v>
      </c>
      <c r="C148" s="321">
        <v>18</v>
      </c>
      <c r="D148" s="321">
        <v>25</v>
      </c>
      <c r="E148" s="97"/>
      <c r="F148" s="97"/>
      <c r="G148" s="97"/>
      <c r="H148" s="97"/>
      <c r="I148" s="97"/>
      <c r="J148" s="97"/>
    </row>
    <row r="149" spans="1:10" ht="12.75">
      <c r="A149" s="84" t="s">
        <v>457</v>
      </c>
      <c r="B149" s="77" t="s">
        <v>201</v>
      </c>
      <c r="C149" s="321">
        <v>18</v>
      </c>
      <c r="D149" s="321">
        <v>26</v>
      </c>
      <c r="E149" s="97"/>
      <c r="F149" s="97"/>
      <c r="G149" s="97"/>
      <c r="H149" s="97"/>
      <c r="I149" s="97"/>
      <c r="J149" s="97"/>
    </row>
    <row r="150" spans="1:10" ht="12.75">
      <c r="A150" s="84" t="s">
        <v>457</v>
      </c>
      <c r="B150" s="77" t="s">
        <v>287</v>
      </c>
      <c r="C150" s="321"/>
      <c r="D150" s="321"/>
      <c r="E150" s="97"/>
      <c r="F150" s="97"/>
      <c r="G150" s="97"/>
      <c r="H150" s="97"/>
      <c r="I150" s="97"/>
      <c r="J150" s="97"/>
    </row>
    <row r="151" spans="1:10" ht="12.75">
      <c r="A151" s="157"/>
      <c r="B151" s="97"/>
      <c r="C151" s="156"/>
      <c r="D151" s="156"/>
      <c r="E151" s="97"/>
      <c r="F151" s="97"/>
      <c r="G151" s="97"/>
      <c r="H151" s="97"/>
      <c r="I151" s="97"/>
      <c r="J151" s="97"/>
    </row>
    <row r="152" spans="1:10" ht="12.75">
      <c r="A152" s="84" t="s">
        <v>457</v>
      </c>
      <c r="B152" s="437" t="s">
        <v>245</v>
      </c>
      <c r="C152" s="438"/>
      <c r="D152" s="438"/>
      <c r="E152" s="438"/>
      <c r="F152" s="438"/>
      <c r="G152" s="97"/>
      <c r="H152" s="97"/>
      <c r="I152" s="97"/>
      <c r="J152" s="97"/>
    </row>
    <row r="153" spans="1:10" ht="25.5">
      <c r="A153" s="84" t="s">
        <v>457</v>
      </c>
      <c r="B153" s="154"/>
      <c r="C153" s="158" t="s">
        <v>284</v>
      </c>
      <c r="D153" s="155" t="s">
        <v>965</v>
      </c>
      <c r="E153" s="155" t="s">
        <v>285</v>
      </c>
      <c r="F153" s="97"/>
      <c r="G153" s="97"/>
      <c r="H153" s="97"/>
      <c r="I153" s="97"/>
      <c r="J153" s="97"/>
    </row>
    <row r="154" spans="1:10" ht="12.75">
      <c r="A154" s="84" t="s">
        <v>457</v>
      </c>
      <c r="B154" s="77" t="s">
        <v>203</v>
      </c>
      <c r="C154" s="159">
        <v>0.02627511591962906</v>
      </c>
      <c r="D154" s="159">
        <v>0.010819165378670788</v>
      </c>
      <c r="E154" s="159">
        <v>0.00778816199376947</v>
      </c>
      <c r="F154" s="97"/>
      <c r="G154" s="97"/>
      <c r="H154" s="156"/>
      <c r="I154" s="156"/>
      <c r="J154" s="97"/>
    </row>
    <row r="155" spans="1:10" ht="12.75">
      <c r="A155" s="84" t="s">
        <v>457</v>
      </c>
      <c r="B155" s="77" t="s">
        <v>204</v>
      </c>
      <c r="C155" s="159">
        <v>0.1947449768160742</v>
      </c>
      <c r="D155" s="159">
        <v>0.14064914992272023</v>
      </c>
      <c r="E155" s="159">
        <v>0.13707165109034267</v>
      </c>
      <c r="F155" s="97"/>
      <c r="G155" s="97"/>
      <c r="H155" s="156"/>
      <c r="I155" s="156"/>
      <c r="J155" s="97"/>
    </row>
    <row r="156" spans="1:10" ht="12.75">
      <c r="A156" s="84" t="s">
        <v>457</v>
      </c>
      <c r="B156" s="77" t="s">
        <v>968</v>
      </c>
      <c r="C156" s="159">
        <v>0.3601236476043277</v>
      </c>
      <c r="D156" s="159">
        <v>0.3678516228748068</v>
      </c>
      <c r="E156" s="159">
        <v>0.3161993769470405</v>
      </c>
      <c r="F156" s="97"/>
      <c r="G156" s="97"/>
      <c r="H156" s="156"/>
      <c r="I156" s="156"/>
      <c r="J156" s="97"/>
    </row>
    <row r="157" spans="1:10" ht="12.75">
      <c r="A157" s="84" t="s">
        <v>457</v>
      </c>
      <c r="B157" s="77" t="s">
        <v>969</v>
      </c>
      <c r="C157" s="159">
        <v>0.3415765069551777</v>
      </c>
      <c r="D157" s="159">
        <v>0.3786707882534776</v>
      </c>
      <c r="E157" s="159">
        <v>0.3862928348909657</v>
      </c>
      <c r="F157" s="97"/>
      <c r="G157" s="97"/>
      <c r="H157" s="156"/>
      <c r="I157" s="156"/>
      <c r="J157" s="97"/>
    </row>
    <row r="158" spans="1:10" ht="12.75">
      <c r="A158" s="84" t="s">
        <v>457</v>
      </c>
      <c r="B158" s="77" t="s">
        <v>970</v>
      </c>
      <c r="C158" s="159">
        <v>0.07264296754250386</v>
      </c>
      <c r="D158" s="159">
        <v>0.09582689335394126</v>
      </c>
      <c r="E158" s="159">
        <v>0.14797507788161993</v>
      </c>
      <c r="F158" s="97"/>
      <c r="G158" s="97"/>
      <c r="H158" s="156"/>
      <c r="I158" s="156"/>
      <c r="J158" s="97"/>
    </row>
    <row r="159" spans="1:10" ht="12.75">
      <c r="A159" s="84" t="s">
        <v>457</v>
      </c>
      <c r="B159" s="77" t="s">
        <v>971</v>
      </c>
      <c r="C159" s="159">
        <v>0.00463678516228748</v>
      </c>
      <c r="D159" s="159">
        <v>0.0061823802163833074</v>
      </c>
      <c r="E159" s="159">
        <v>0.004672897196261682</v>
      </c>
      <c r="F159" s="97"/>
      <c r="G159" s="97"/>
      <c r="H159" s="156"/>
      <c r="I159" s="156"/>
      <c r="J159" s="97"/>
    </row>
    <row r="160" spans="1:10" ht="12.75">
      <c r="A160" s="157"/>
      <c r="B160" s="77" t="s">
        <v>528</v>
      </c>
      <c r="C160" s="159">
        <f>SUM(C154:C159)</f>
        <v>1</v>
      </c>
      <c r="D160" s="159">
        <f>SUM(D154:D159)</f>
        <v>0.9999999999999999</v>
      </c>
      <c r="E160" s="159">
        <f>SUM(E154:E159)</f>
        <v>0.9999999999999998</v>
      </c>
      <c r="F160" s="97"/>
      <c r="G160" s="97"/>
      <c r="H160" s="97"/>
      <c r="I160" s="97"/>
      <c r="J160" s="97"/>
    </row>
    <row r="161" spans="1:10" ht="12.75">
      <c r="A161" s="84" t="s">
        <v>457</v>
      </c>
      <c r="B161" s="154"/>
      <c r="C161" s="155" t="s">
        <v>200</v>
      </c>
      <c r="D161" s="155" t="s">
        <v>201</v>
      </c>
      <c r="E161" s="155" t="s">
        <v>202</v>
      </c>
      <c r="F161" s="97"/>
      <c r="G161" s="97"/>
      <c r="H161" s="97"/>
      <c r="I161" s="97"/>
      <c r="J161" s="97"/>
    </row>
    <row r="162" spans="1:10" ht="12.75">
      <c r="A162" s="84" t="s">
        <v>457</v>
      </c>
      <c r="B162" s="77" t="s">
        <v>972</v>
      </c>
      <c r="C162" s="160">
        <v>0.03755868544600939</v>
      </c>
      <c r="D162" s="160">
        <v>0.08450704225352113</v>
      </c>
      <c r="E162" s="160">
        <v>0.02358490566037736</v>
      </c>
      <c r="F162" s="97"/>
      <c r="G162" s="156"/>
      <c r="H162" s="97"/>
      <c r="I162" s="97"/>
      <c r="J162" s="97"/>
    </row>
    <row r="163" spans="1:10" ht="12.75">
      <c r="A163" s="84" t="s">
        <v>457</v>
      </c>
      <c r="B163" s="77" t="s">
        <v>973</v>
      </c>
      <c r="C163" s="160">
        <v>0.3568075117370892</v>
      </c>
      <c r="D163" s="160">
        <v>0.29577464788732394</v>
      </c>
      <c r="E163" s="160">
        <v>0.29245283018867924</v>
      </c>
      <c r="F163" s="97"/>
      <c r="G163" s="156"/>
      <c r="H163" s="97"/>
      <c r="I163" s="97"/>
      <c r="J163" s="97"/>
    </row>
    <row r="164" spans="1:10" ht="12.75">
      <c r="A164" s="84" t="s">
        <v>457</v>
      </c>
      <c r="B164" s="77" t="s">
        <v>974</v>
      </c>
      <c r="C164" s="160">
        <v>0.49765258215962443</v>
      </c>
      <c r="D164" s="160">
        <v>0.38028169014084506</v>
      </c>
      <c r="E164" s="160">
        <v>0.45754716981132076</v>
      </c>
      <c r="F164" s="97"/>
      <c r="G164" s="156"/>
      <c r="H164" s="97"/>
      <c r="I164" s="97"/>
      <c r="J164" s="97"/>
    </row>
    <row r="165" spans="1:10" ht="12.75">
      <c r="A165" s="84" t="s">
        <v>457</v>
      </c>
      <c r="B165" s="161" t="s">
        <v>975</v>
      </c>
      <c r="C165" s="160">
        <v>0.10328638497652583</v>
      </c>
      <c r="D165" s="160">
        <v>0.215962441314554</v>
      </c>
      <c r="E165" s="160">
        <v>0.22641509433962265</v>
      </c>
      <c r="F165" s="97"/>
      <c r="G165" s="156"/>
      <c r="H165" s="97"/>
      <c r="I165" s="97"/>
      <c r="J165" s="97"/>
    </row>
    <row r="166" spans="1:10" ht="12.75">
      <c r="A166" s="84" t="s">
        <v>457</v>
      </c>
      <c r="B166" s="161" t="s">
        <v>976</v>
      </c>
      <c r="C166" s="160">
        <v>0.004694835680751174</v>
      </c>
      <c r="D166" s="160">
        <v>0.023474178403755867</v>
      </c>
      <c r="E166" s="160">
        <v>0</v>
      </c>
      <c r="F166" s="97"/>
      <c r="G166" s="156"/>
      <c r="H166" s="97"/>
      <c r="I166" s="97"/>
      <c r="J166" s="97"/>
    </row>
    <row r="167" spans="1:10" ht="12.75">
      <c r="A167" s="84" t="s">
        <v>457</v>
      </c>
      <c r="B167" s="77" t="s">
        <v>977</v>
      </c>
      <c r="C167" s="365">
        <v>0</v>
      </c>
      <c r="D167" s="160">
        <v>0</v>
      </c>
      <c r="E167" s="160">
        <v>0</v>
      </c>
      <c r="F167" s="97"/>
      <c r="G167" s="156"/>
      <c r="H167" s="97"/>
      <c r="I167" s="97"/>
      <c r="J167" s="97"/>
    </row>
    <row r="168" spans="1:10" ht="12.75">
      <c r="A168" s="157"/>
      <c r="B168" s="77" t="s">
        <v>528</v>
      </c>
      <c r="C168" s="159">
        <f>SUM(C162:C167)</f>
        <v>1</v>
      </c>
      <c r="D168" s="159">
        <f>SUM(D162:D167)</f>
        <v>1</v>
      </c>
      <c r="E168" s="159">
        <f>SUM(E162:E167)</f>
        <v>1</v>
      </c>
      <c r="F168" s="97"/>
      <c r="G168" s="97"/>
      <c r="H168" s="97"/>
      <c r="I168" s="97"/>
      <c r="J168" s="97"/>
    </row>
    <row r="169" spans="1:10" ht="46.5" customHeight="1">
      <c r="A169" s="84" t="s">
        <v>458</v>
      </c>
      <c r="B169" s="435" t="s">
        <v>67</v>
      </c>
      <c r="C169" s="435"/>
      <c r="D169" s="435"/>
      <c r="E169" s="435"/>
      <c r="F169" s="435"/>
      <c r="G169" s="97"/>
      <c r="H169" s="97"/>
      <c r="I169" s="97"/>
      <c r="J169" s="97"/>
    </row>
    <row r="170" spans="1:10" ht="12.75">
      <c r="A170" s="84" t="s">
        <v>458</v>
      </c>
      <c r="B170" s="428" t="s">
        <v>978</v>
      </c>
      <c r="C170" s="428"/>
      <c r="D170" s="428"/>
      <c r="E170" s="184"/>
      <c r="F170" s="178"/>
      <c r="G170" s="97"/>
      <c r="H170" s="97"/>
      <c r="I170" s="97"/>
      <c r="J170" s="97"/>
    </row>
    <row r="171" spans="1:10" ht="12.75">
      <c r="A171" s="84" t="s">
        <v>458</v>
      </c>
      <c r="B171" s="417" t="s">
        <v>979</v>
      </c>
      <c r="C171" s="417"/>
      <c r="D171" s="417"/>
      <c r="E171" s="184"/>
      <c r="F171" s="178"/>
      <c r="G171" s="97"/>
      <c r="H171" s="97"/>
      <c r="I171" s="97"/>
      <c r="J171" s="97"/>
    </row>
    <row r="172" spans="1:10" ht="12.75">
      <c r="A172" s="84" t="s">
        <v>458</v>
      </c>
      <c r="B172" s="417" t="s">
        <v>980</v>
      </c>
      <c r="C172" s="417"/>
      <c r="D172" s="417"/>
      <c r="E172" s="184"/>
      <c r="F172" s="185" t="s">
        <v>332</v>
      </c>
      <c r="G172" s="97"/>
      <c r="H172" s="97"/>
      <c r="I172" s="97"/>
      <c r="J172" s="97"/>
    </row>
    <row r="173" spans="1:10" ht="12.75">
      <c r="A173" s="84" t="s">
        <v>458</v>
      </c>
      <c r="B173" s="417" t="s">
        <v>225</v>
      </c>
      <c r="C173" s="417"/>
      <c r="D173" s="417"/>
      <c r="E173" s="184"/>
      <c r="F173" s="185" t="s">
        <v>333</v>
      </c>
      <c r="G173" s="97"/>
      <c r="H173" s="97"/>
      <c r="I173" s="97"/>
      <c r="J173" s="97"/>
    </row>
    <row r="174" spans="1:10" ht="12.75">
      <c r="A174" s="84" t="s">
        <v>458</v>
      </c>
      <c r="B174" s="417" t="s">
        <v>226</v>
      </c>
      <c r="C174" s="417"/>
      <c r="D174" s="417"/>
      <c r="E174" s="184"/>
      <c r="F174" s="178"/>
      <c r="G174" s="97"/>
      <c r="H174" s="97"/>
      <c r="I174" s="97"/>
      <c r="J174" s="97"/>
    </row>
    <row r="175" spans="1:10" ht="26.25" customHeight="1">
      <c r="A175" s="84" t="s">
        <v>458</v>
      </c>
      <c r="B175" s="431" t="s">
        <v>538</v>
      </c>
      <c r="C175" s="394"/>
      <c r="D175" s="394"/>
      <c r="E175" s="432"/>
      <c r="F175" s="186"/>
      <c r="G175" s="97"/>
      <c r="H175" s="97"/>
      <c r="I175" s="97"/>
      <c r="J175" s="97"/>
    </row>
    <row r="176" spans="1:10" ht="25.5" customHeight="1">
      <c r="A176" s="157"/>
      <c r="B176" s="97"/>
      <c r="C176" s="97"/>
      <c r="D176" s="97"/>
      <c r="E176" s="97"/>
      <c r="F176" s="169"/>
      <c r="G176" s="97"/>
      <c r="H176" s="97"/>
      <c r="I176" s="97"/>
      <c r="J176" s="97"/>
    </row>
    <row r="177" spans="1:10" ht="38.25" customHeight="1">
      <c r="A177" s="84" t="s">
        <v>459</v>
      </c>
      <c r="B177" s="433" t="s">
        <v>668</v>
      </c>
      <c r="C177" s="416"/>
      <c r="D177" s="416"/>
      <c r="E177" s="416"/>
      <c r="F177" s="416"/>
      <c r="G177" s="97"/>
      <c r="H177" s="97"/>
      <c r="I177" s="97"/>
      <c r="J177" s="97"/>
    </row>
    <row r="178" spans="1:10" ht="12.75">
      <c r="A178" s="84" t="s">
        <v>459</v>
      </c>
      <c r="B178" s="417" t="s">
        <v>602</v>
      </c>
      <c r="C178" s="417"/>
      <c r="D178" s="162">
        <v>0.15</v>
      </c>
      <c r="E178" s="97"/>
      <c r="F178" s="178"/>
      <c r="G178" s="97"/>
      <c r="H178" s="97"/>
      <c r="I178" s="97"/>
      <c r="J178" s="97"/>
    </row>
    <row r="179" spans="1:10" ht="12.75">
      <c r="A179" s="84" t="s">
        <v>459</v>
      </c>
      <c r="B179" s="417" t="s">
        <v>603</v>
      </c>
      <c r="C179" s="417"/>
      <c r="D179" s="162">
        <v>0.14</v>
      </c>
      <c r="E179" s="97"/>
      <c r="F179" s="178"/>
      <c r="G179" s="97"/>
      <c r="H179" s="97"/>
      <c r="I179" s="97"/>
      <c r="J179" s="97"/>
    </row>
    <row r="180" spans="1:10" ht="12.75">
      <c r="A180" s="84" t="s">
        <v>459</v>
      </c>
      <c r="B180" s="417" t="s">
        <v>604</v>
      </c>
      <c r="C180" s="417"/>
      <c r="D180" s="162">
        <v>0.17</v>
      </c>
      <c r="E180" s="97"/>
      <c r="F180" s="178"/>
      <c r="G180" s="97"/>
      <c r="H180" s="97"/>
      <c r="I180" s="97"/>
      <c r="J180" s="97"/>
    </row>
    <row r="181" spans="1:10" ht="12.75">
      <c r="A181" s="84" t="s">
        <v>459</v>
      </c>
      <c r="B181" s="417" t="s">
        <v>605</v>
      </c>
      <c r="C181" s="417"/>
      <c r="D181" s="162">
        <v>0.22</v>
      </c>
      <c r="E181" s="97"/>
      <c r="F181" s="178"/>
      <c r="G181" s="97"/>
      <c r="H181" s="97"/>
      <c r="I181" s="97"/>
      <c r="J181" s="97"/>
    </row>
    <row r="182" spans="1:10" ht="12.75">
      <c r="A182" s="84" t="s">
        <v>459</v>
      </c>
      <c r="B182" s="417" t="s">
        <v>606</v>
      </c>
      <c r="C182" s="417"/>
      <c r="D182" s="162">
        <v>0.3</v>
      </c>
      <c r="E182" s="97"/>
      <c r="F182" s="178"/>
      <c r="G182" s="97"/>
      <c r="H182" s="97"/>
      <c r="I182" s="97"/>
      <c r="J182" s="97"/>
    </row>
    <row r="183" spans="1:10" ht="12.75">
      <c r="A183" s="84" t="s">
        <v>459</v>
      </c>
      <c r="B183" s="417" t="s">
        <v>607</v>
      </c>
      <c r="C183" s="417"/>
      <c r="D183" s="162">
        <v>0.02</v>
      </c>
      <c r="E183" s="97"/>
      <c r="F183" s="178"/>
      <c r="G183" s="97"/>
      <c r="H183" s="97"/>
      <c r="I183" s="97"/>
      <c r="J183" s="97"/>
    </row>
    <row r="184" spans="1:10" ht="12.75">
      <c r="A184" s="84" t="s">
        <v>459</v>
      </c>
      <c r="B184" s="417" t="s">
        <v>227</v>
      </c>
      <c r="C184" s="417"/>
      <c r="D184" s="162">
        <v>0</v>
      </c>
      <c r="E184" s="97"/>
      <c r="F184" s="178"/>
      <c r="G184" s="97"/>
      <c r="H184" s="97"/>
      <c r="I184" s="97"/>
      <c r="J184" s="97"/>
    </row>
    <row r="185" spans="1:10" ht="12.75">
      <c r="A185" s="84" t="s">
        <v>459</v>
      </c>
      <c r="B185" s="417" t="s">
        <v>228</v>
      </c>
      <c r="C185" s="417"/>
      <c r="D185" s="162">
        <v>0</v>
      </c>
      <c r="E185" s="97"/>
      <c r="F185" s="178"/>
      <c r="G185" s="97"/>
      <c r="H185" s="97"/>
      <c r="I185" s="97"/>
      <c r="J185" s="97"/>
    </row>
    <row r="186" spans="1:10" ht="12.75">
      <c r="A186" s="157"/>
      <c r="B186" s="483" t="s">
        <v>528</v>
      </c>
      <c r="C186" s="484"/>
      <c r="D186" s="163">
        <f>SUM(D178:D185)</f>
        <v>1</v>
      </c>
      <c r="E186" s="97"/>
      <c r="F186" s="173"/>
      <c r="G186" s="97"/>
      <c r="H186" s="97"/>
      <c r="I186" s="97"/>
      <c r="J186" s="97"/>
    </row>
    <row r="187" spans="1:10" ht="12.75">
      <c r="A187" s="251"/>
      <c r="B187" s="326"/>
      <c r="C187" s="326"/>
      <c r="D187" s="326"/>
      <c r="E187" s="173"/>
      <c r="F187" s="173"/>
      <c r="G187" s="173"/>
      <c r="H187" s="97"/>
      <c r="I187" s="97"/>
      <c r="J187" s="97"/>
    </row>
    <row r="188" spans="1:10" s="328" customFormat="1" ht="31.5" customHeight="1">
      <c r="A188" s="19" t="s">
        <v>460</v>
      </c>
      <c r="B188" s="393" t="s">
        <v>669</v>
      </c>
      <c r="C188" s="394"/>
      <c r="D188" s="394"/>
      <c r="E188" s="329">
        <v>3.25</v>
      </c>
      <c r="F188" s="187"/>
      <c r="G188" s="173"/>
      <c r="H188" s="173"/>
      <c r="I188" s="173"/>
      <c r="J188" s="173"/>
    </row>
    <row r="189" spans="1:10" ht="27" customHeight="1">
      <c r="A189" s="84" t="s">
        <v>460</v>
      </c>
      <c r="B189" s="486" t="s">
        <v>720</v>
      </c>
      <c r="C189" s="487"/>
      <c r="D189" s="487"/>
      <c r="E189" s="327">
        <v>0.9742</v>
      </c>
      <c r="F189" s="178"/>
      <c r="G189" s="97"/>
      <c r="H189" s="97"/>
      <c r="I189" s="97"/>
      <c r="J189" s="97"/>
    </row>
    <row r="190" spans="1:10" ht="24.75" customHeight="1">
      <c r="A190" s="157"/>
      <c r="B190" s="97"/>
      <c r="C190" s="97"/>
      <c r="D190" s="97"/>
      <c r="E190" s="97"/>
      <c r="F190" s="173"/>
      <c r="G190" s="97"/>
      <c r="H190" s="97"/>
      <c r="I190" s="97"/>
      <c r="J190" s="97"/>
    </row>
    <row r="191" spans="1:10" ht="15.75">
      <c r="A191" s="157"/>
      <c r="B191" s="167" t="s">
        <v>229</v>
      </c>
      <c r="C191" s="97"/>
      <c r="D191" s="97"/>
      <c r="E191" s="97"/>
      <c r="F191" s="173"/>
      <c r="G191" s="97"/>
      <c r="H191" s="97"/>
      <c r="I191" s="97"/>
      <c r="J191" s="97"/>
    </row>
    <row r="192" spans="1:10" ht="12.75">
      <c r="A192" s="84" t="s">
        <v>461</v>
      </c>
      <c r="B192" s="108" t="s">
        <v>230</v>
      </c>
      <c r="C192" s="97"/>
      <c r="D192" s="97"/>
      <c r="E192" s="97"/>
      <c r="F192" s="173"/>
      <c r="G192" s="97"/>
      <c r="H192" s="97"/>
      <c r="I192" s="97"/>
      <c r="J192" s="97"/>
    </row>
    <row r="193" spans="1:10" ht="12.75">
      <c r="A193" s="84" t="s">
        <v>461</v>
      </c>
      <c r="B193" s="170"/>
      <c r="C193" s="105" t="s">
        <v>330</v>
      </c>
      <c r="D193" s="105" t="s">
        <v>331</v>
      </c>
      <c r="E193" s="87"/>
      <c r="F193" s="87"/>
      <c r="G193" s="123"/>
      <c r="H193" s="97"/>
      <c r="I193" s="97"/>
      <c r="J193" s="97"/>
    </row>
    <row r="194" spans="1:10" ht="25.5">
      <c r="A194" s="84" t="s">
        <v>461</v>
      </c>
      <c r="B194" s="127" t="s">
        <v>231</v>
      </c>
      <c r="C194" s="105" t="s">
        <v>1004</v>
      </c>
      <c r="D194" s="105"/>
      <c r="E194" s="97"/>
      <c r="F194" s="169"/>
      <c r="G194" s="97"/>
      <c r="H194" s="123"/>
      <c r="I194" s="97"/>
      <c r="J194" s="97"/>
    </row>
    <row r="195" spans="1:10" ht="12.75">
      <c r="A195" s="84" t="s">
        <v>461</v>
      </c>
      <c r="B195" s="77" t="s">
        <v>232</v>
      </c>
      <c r="C195" s="252">
        <v>50</v>
      </c>
      <c r="D195" s="97"/>
      <c r="E195" s="97"/>
      <c r="F195" s="253"/>
      <c r="G195" s="97"/>
      <c r="H195" s="97"/>
      <c r="I195" s="97"/>
      <c r="J195" s="97"/>
    </row>
    <row r="196" spans="1:10" ht="12.75">
      <c r="A196" s="84" t="s">
        <v>461</v>
      </c>
      <c r="B196" s="170"/>
      <c r="C196" s="105" t="s">
        <v>330</v>
      </c>
      <c r="D196" s="105" t="s">
        <v>331</v>
      </c>
      <c r="E196" s="87"/>
      <c r="F196" s="87"/>
      <c r="G196" s="123"/>
      <c r="H196" s="97"/>
      <c r="I196" s="97"/>
      <c r="J196" s="97"/>
    </row>
    <row r="197" spans="1:10" ht="25.5">
      <c r="A197" s="84" t="s">
        <v>461</v>
      </c>
      <c r="B197" s="100" t="s">
        <v>233</v>
      </c>
      <c r="C197" s="105"/>
      <c r="D197" s="105" t="s">
        <v>1004</v>
      </c>
      <c r="E197" s="97"/>
      <c r="F197" s="169"/>
      <c r="G197" s="97"/>
      <c r="H197" s="123"/>
      <c r="I197" s="97"/>
      <c r="J197" s="97"/>
    </row>
    <row r="198" spans="1:10" ht="12.75">
      <c r="A198" s="84"/>
      <c r="B198" s="99"/>
      <c r="C198" s="176"/>
      <c r="D198" s="176"/>
      <c r="E198" s="97"/>
      <c r="F198" s="169"/>
      <c r="G198" s="97"/>
      <c r="H198" s="97"/>
      <c r="I198" s="97"/>
      <c r="J198" s="97"/>
    </row>
    <row r="199" spans="1:10" ht="12.75">
      <c r="A199" s="84" t="s">
        <v>461</v>
      </c>
      <c r="B199" s="466" t="s">
        <v>608</v>
      </c>
      <c r="C199" s="405"/>
      <c r="D199" s="405"/>
      <c r="E199" s="97"/>
      <c r="F199" s="169"/>
      <c r="G199" s="97"/>
      <c r="H199" s="97"/>
      <c r="I199" s="97"/>
      <c r="J199" s="97"/>
    </row>
    <row r="200" spans="1:10" ht="27" customHeight="1">
      <c r="A200" s="84" t="s">
        <v>461</v>
      </c>
      <c r="B200" s="99" t="s">
        <v>609</v>
      </c>
      <c r="C200" s="238" t="s">
        <v>1004</v>
      </c>
      <c r="D200" s="176"/>
      <c r="E200" s="97"/>
      <c r="F200" s="169"/>
      <c r="G200" s="97"/>
      <c r="H200" s="97"/>
      <c r="I200" s="97"/>
      <c r="J200" s="97"/>
    </row>
    <row r="201" spans="1:10" ht="12.75">
      <c r="A201" s="84" t="s">
        <v>461</v>
      </c>
      <c r="B201" s="99" t="s">
        <v>610</v>
      </c>
      <c r="C201" s="238"/>
      <c r="D201" s="176"/>
      <c r="E201" s="97"/>
      <c r="F201" s="169"/>
      <c r="G201" s="97"/>
      <c r="H201" s="97"/>
      <c r="I201" s="97"/>
      <c r="J201" s="97"/>
    </row>
    <row r="202" spans="1:10" ht="12.75">
      <c r="A202" s="84" t="s">
        <v>461</v>
      </c>
      <c r="B202" s="99" t="s">
        <v>611</v>
      </c>
      <c r="C202" s="238"/>
      <c r="D202" s="176"/>
      <c r="E202" s="97"/>
      <c r="F202" s="169"/>
      <c r="G202" s="97"/>
      <c r="H202" s="97"/>
      <c r="I202" s="97"/>
      <c r="J202" s="97"/>
    </row>
    <row r="203" spans="1:10" ht="12.75">
      <c r="A203" s="157"/>
      <c r="B203" s="99"/>
      <c r="C203" s="176"/>
      <c r="D203" s="176"/>
      <c r="E203" s="97"/>
      <c r="F203" s="169"/>
      <c r="G203" s="97"/>
      <c r="H203" s="97"/>
      <c r="I203" s="97"/>
      <c r="J203" s="97"/>
    </row>
    <row r="204" spans="1:10" ht="12.75">
      <c r="A204" s="84" t="s">
        <v>461</v>
      </c>
      <c r="B204" s="170"/>
      <c r="C204" s="105" t="s">
        <v>330</v>
      </c>
      <c r="D204" s="105" t="s">
        <v>331</v>
      </c>
      <c r="E204" s="97"/>
      <c r="F204" s="169"/>
      <c r="G204" s="97"/>
      <c r="H204" s="97"/>
      <c r="I204" s="97"/>
      <c r="J204" s="97"/>
    </row>
    <row r="205" spans="1:10" ht="38.25">
      <c r="A205" s="84" t="s">
        <v>461</v>
      </c>
      <c r="B205" s="99" t="s">
        <v>612</v>
      </c>
      <c r="C205" s="105"/>
      <c r="D205" s="105" t="s">
        <v>1004</v>
      </c>
      <c r="E205" s="97"/>
      <c r="F205" s="169"/>
      <c r="G205" s="97"/>
      <c r="H205" s="97"/>
      <c r="I205" s="97"/>
      <c r="J205" s="97"/>
    </row>
    <row r="206" spans="1:10" ht="12.75">
      <c r="A206" s="157"/>
      <c r="B206" s="97"/>
      <c r="C206" s="97"/>
      <c r="D206" s="97"/>
      <c r="E206" s="97"/>
      <c r="F206" s="173"/>
      <c r="G206" s="97"/>
      <c r="H206" s="97"/>
      <c r="I206" s="97"/>
      <c r="J206" s="97"/>
    </row>
    <row r="207" spans="1:10" ht="12.75">
      <c r="A207" s="84" t="s">
        <v>462</v>
      </c>
      <c r="B207" s="108" t="s">
        <v>234</v>
      </c>
      <c r="C207" s="97"/>
      <c r="D207" s="97"/>
      <c r="E207" s="97"/>
      <c r="F207" s="173"/>
      <c r="G207" s="97"/>
      <c r="H207" s="97"/>
      <c r="I207" s="97"/>
      <c r="J207" s="97"/>
    </row>
    <row r="208" spans="1:10" ht="12.75">
      <c r="A208" s="84" t="s">
        <v>462</v>
      </c>
      <c r="B208" s="170"/>
      <c r="C208" s="105" t="s">
        <v>330</v>
      </c>
      <c r="D208" s="105" t="s">
        <v>331</v>
      </c>
      <c r="E208" s="87"/>
      <c r="F208" s="87"/>
      <c r="G208" s="123"/>
      <c r="H208" s="97"/>
      <c r="I208" s="97"/>
      <c r="J208" s="97"/>
    </row>
    <row r="209" spans="1:10" ht="25.5">
      <c r="A209" s="84" t="s">
        <v>462</v>
      </c>
      <c r="B209" s="127" t="s">
        <v>235</v>
      </c>
      <c r="C209" s="77"/>
      <c r="D209" s="77" t="s">
        <v>1004</v>
      </c>
      <c r="E209" s="97"/>
      <c r="F209" s="169"/>
      <c r="G209" s="97"/>
      <c r="H209" s="123"/>
      <c r="I209" s="97"/>
      <c r="J209" s="97"/>
    </row>
    <row r="210" spans="1:10" ht="12.75">
      <c r="A210" s="84" t="s">
        <v>462</v>
      </c>
      <c r="B210" s="112" t="s">
        <v>721</v>
      </c>
      <c r="C210" s="254"/>
      <c r="D210" s="97"/>
      <c r="E210" s="97"/>
      <c r="F210" s="173"/>
      <c r="G210" s="97"/>
      <c r="H210" s="97"/>
      <c r="I210" s="97"/>
      <c r="J210" s="97"/>
    </row>
    <row r="211" spans="1:10" ht="12.75">
      <c r="A211" s="84" t="s">
        <v>462</v>
      </c>
      <c r="B211" s="112" t="s">
        <v>722</v>
      </c>
      <c r="C211" s="254" t="s">
        <v>1021</v>
      </c>
      <c r="D211" s="97"/>
      <c r="E211" s="97"/>
      <c r="F211" s="173"/>
      <c r="G211" s="97"/>
      <c r="H211" s="97"/>
      <c r="I211" s="97"/>
      <c r="J211" s="97"/>
    </row>
    <row r="212" spans="1:10" ht="12.75">
      <c r="A212" s="157"/>
      <c r="B212" s="103"/>
      <c r="C212" s="97"/>
      <c r="D212" s="97"/>
      <c r="E212" s="97"/>
      <c r="F212" s="173"/>
      <c r="G212" s="97"/>
      <c r="H212" s="97"/>
      <c r="I212" s="97"/>
      <c r="J212" s="97"/>
    </row>
    <row r="213" spans="1:10" ht="12.75">
      <c r="A213" s="84" t="s">
        <v>463</v>
      </c>
      <c r="B213" s="424"/>
      <c r="C213" s="425"/>
      <c r="D213" s="412"/>
      <c r="E213" s="105" t="s">
        <v>330</v>
      </c>
      <c r="F213" s="105" t="s">
        <v>331</v>
      </c>
      <c r="G213" s="123"/>
      <c r="H213" s="97"/>
      <c r="I213" s="97"/>
      <c r="J213" s="97"/>
    </row>
    <row r="214" spans="1:10" ht="12.75">
      <c r="A214" s="84" t="s">
        <v>463</v>
      </c>
      <c r="B214" s="488" t="s">
        <v>613</v>
      </c>
      <c r="C214" s="489"/>
      <c r="D214" s="490"/>
      <c r="E214" s="105" t="s">
        <v>1004</v>
      </c>
      <c r="F214" s="105"/>
      <c r="G214" s="97"/>
      <c r="H214" s="123"/>
      <c r="I214" s="97"/>
      <c r="J214" s="97"/>
    </row>
    <row r="215" spans="1:10" ht="28.5" customHeight="1">
      <c r="A215" s="157"/>
      <c r="B215" s="97"/>
      <c r="C215" s="97"/>
      <c r="D215" s="97"/>
      <c r="E215" s="97"/>
      <c r="F215" s="173"/>
      <c r="G215" s="97"/>
      <c r="H215" s="97"/>
      <c r="I215" s="97"/>
      <c r="J215" s="97"/>
    </row>
    <row r="216" spans="1:10" ht="12.75">
      <c r="A216" s="84" t="s">
        <v>464</v>
      </c>
      <c r="B216" s="222" t="s">
        <v>723</v>
      </c>
      <c r="C216" s="97"/>
      <c r="D216" s="97"/>
      <c r="E216" s="97"/>
      <c r="F216" s="173"/>
      <c r="G216" s="97"/>
      <c r="H216" s="97"/>
      <c r="I216" s="97"/>
      <c r="J216" s="97"/>
    </row>
    <row r="217" spans="1:10" ht="25.5">
      <c r="A217" s="84" t="s">
        <v>464</v>
      </c>
      <c r="B217" s="127" t="s">
        <v>724</v>
      </c>
      <c r="C217" s="77" t="s">
        <v>1022</v>
      </c>
      <c r="D217" s="175"/>
      <c r="E217" s="173"/>
      <c r="F217" s="173"/>
      <c r="G217" s="97"/>
      <c r="H217" s="97"/>
      <c r="I217" s="97"/>
      <c r="J217" s="97"/>
    </row>
    <row r="218" spans="1:10" ht="12.75">
      <c r="A218" s="84" t="s">
        <v>464</v>
      </c>
      <c r="B218" s="112" t="s">
        <v>725</v>
      </c>
      <c r="C218" s="77"/>
      <c r="D218" s="175"/>
      <c r="E218" s="173"/>
      <c r="F218" s="173"/>
      <c r="G218" s="97"/>
      <c r="H218" s="97"/>
      <c r="I218" s="97"/>
      <c r="J218" s="97"/>
    </row>
    <row r="219" spans="1:10" ht="12.75">
      <c r="A219" s="84" t="s">
        <v>464</v>
      </c>
      <c r="B219" s="255" t="s">
        <v>726</v>
      </c>
      <c r="C219" s="256"/>
      <c r="D219" s="175"/>
      <c r="E219" s="173"/>
      <c r="F219" s="173"/>
      <c r="G219" s="97"/>
      <c r="H219" s="97"/>
      <c r="I219" s="97"/>
      <c r="J219" s="97"/>
    </row>
    <row r="220" spans="1:10" ht="12.75">
      <c r="A220" s="84"/>
      <c r="B220" s="257"/>
      <c r="C220" s="258"/>
      <c r="D220" s="175"/>
      <c r="E220" s="173"/>
      <c r="F220" s="173"/>
      <c r="G220" s="97"/>
      <c r="H220" s="97"/>
      <c r="I220" s="97"/>
      <c r="J220" s="97"/>
    </row>
    <row r="221" spans="1:10" ht="12.75">
      <c r="A221" s="157"/>
      <c r="B221" s="173"/>
      <c r="C221" s="173"/>
      <c r="D221" s="173"/>
      <c r="E221" s="173"/>
      <c r="F221" s="173"/>
      <c r="G221" s="97"/>
      <c r="H221" s="97"/>
      <c r="I221" s="97"/>
      <c r="J221" s="97"/>
    </row>
    <row r="222" spans="1:10" ht="12.75">
      <c r="A222" s="84" t="s">
        <v>465</v>
      </c>
      <c r="B222" s="108" t="s">
        <v>539</v>
      </c>
      <c r="C222" s="97"/>
      <c r="D222" s="97"/>
      <c r="E222" s="97"/>
      <c r="F222" s="173"/>
      <c r="G222" s="97"/>
      <c r="H222" s="97"/>
      <c r="I222" s="97"/>
      <c r="J222" s="97"/>
    </row>
    <row r="223" spans="1:10" ht="12.75">
      <c r="A223" s="84" t="s">
        <v>465</v>
      </c>
      <c r="B223" s="318" t="s">
        <v>884</v>
      </c>
      <c r="C223" s="254"/>
      <c r="D223" s="97"/>
      <c r="E223" s="97"/>
      <c r="F223" s="173"/>
      <c r="G223" s="97"/>
      <c r="H223" s="97"/>
      <c r="I223" s="97"/>
      <c r="J223" s="97"/>
    </row>
    <row r="224" spans="1:10" ht="12.75">
      <c r="A224" s="84" t="s">
        <v>465</v>
      </c>
      <c r="B224" s="318" t="s">
        <v>885</v>
      </c>
      <c r="C224" s="266" t="s">
        <v>1004</v>
      </c>
      <c r="D224" s="97"/>
      <c r="E224" s="97"/>
      <c r="F224" s="173"/>
      <c r="G224" s="97"/>
      <c r="H224" s="97"/>
      <c r="I224" s="97"/>
      <c r="J224" s="97"/>
    </row>
    <row r="225" spans="1:10" ht="38.25">
      <c r="A225" s="84" t="s">
        <v>465</v>
      </c>
      <c r="B225" s="318" t="s">
        <v>886</v>
      </c>
      <c r="C225" s="323"/>
      <c r="D225" s="97"/>
      <c r="E225" s="97"/>
      <c r="F225" s="173"/>
      <c r="G225" s="97"/>
      <c r="H225" s="97"/>
      <c r="I225" s="97"/>
      <c r="J225" s="97"/>
    </row>
    <row r="226" spans="1:10" ht="12.75">
      <c r="A226" s="84" t="s">
        <v>465</v>
      </c>
      <c r="B226" s="255" t="s">
        <v>726</v>
      </c>
      <c r="C226" s="256"/>
      <c r="D226" s="97"/>
      <c r="E226" s="97"/>
      <c r="F226" s="173"/>
      <c r="G226" s="97"/>
      <c r="H226" s="97"/>
      <c r="I226" s="97"/>
      <c r="J226" s="97"/>
    </row>
    <row r="227" spans="1:10" ht="12.75">
      <c r="A227" s="84"/>
      <c r="B227" s="324"/>
      <c r="C227" s="325"/>
      <c r="D227" s="97"/>
      <c r="E227" s="97"/>
      <c r="F227" s="173"/>
      <c r="G227" s="97"/>
      <c r="H227" s="97"/>
      <c r="I227" s="97"/>
      <c r="J227" s="97"/>
    </row>
    <row r="228" spans="1:10" ht="12.75">
      <c r="A228" s="84" t="s">
        <v>465</v>
      </c>
      <c r="B228" s="492" t="s">
        <v>291</v>
      </c>
      <c r="C228" s="493"/>
      <c r="D228" s="254"/>
      <c r="E228" s="97"/>
      <c r="F228" s="173"/>
      <c r="G228" s="97"/>
      <c r="H228" s="97"/>
      <c r="I228" s="97"/>
      <c r="J228" s="97"/>
    </row>
    <row r="229" spans="1:10" ht="12.75">
      <c r="A229" s="84" t="s">
        <v>465</v>
      </c>
      <c r="B229" s="492" t="s">
        <v>614</v>
      </c>
      <c r="C229" s="493"/>
      <c r="D229" s="331"/>
      <c r="E229" s="97"/>
      <c r="F229" s="173"/>
      <c r="G229" s="97"/>
      <c r="H229" s="97"/>
      <c r="I229" s="97"/>
      <c r="J229" s="97"/>
    </row>
    <row r="230" spans="1:10" ht="12.75">
      <c r="A230" s="84" t="s">
        <v>465</v>
      </c>
      <c r="B230" s="492" t="s">
        <v>615</v>
      </c>
      <c r="C230" s="493"/>
      <c r="D230" s="97"/>
      <c r="E230" s="97"/>
      <c r="F230" s="173"/>
      <c r="G230" s="97"/>
      <c r="H230" s="97"/>
      <c r="I230" s="97"/>
      <c r="J230" s="97"/>
    </row>
    <row r="231" spans="1:10" ht="12.75">
      <c r="A231" s="84" t="s">
        <v>465</v>
      </c>
      <c r="B231" s="324" t="s">
        <v>616</v>
      </c>
      <c r="C231" s="254"/>
      <c r="D231" s="97"/>
      <c r="E231" s="97"/>
      <c r="F231" s="173"/>
      <c r="G231" s="97"/>
      <c r="H231" s="97"/>
      <c r="I231" s="97"/>
      <c r="J231" s="97"/>
    </row>
    <row r="232" spans="1:10" ht="12.75">
      <c r="A232" s="84" t="s">
        <v>465</v>
      </c>
      <c r="B232" s="324" t="s">
        <v>617</v>
      </c>
      <c r="C232" s="254" t="s">
        <v>1004</v>
      </c>
      <c r="D232" s="97"/>
      <c r="E232" s="97"/>
      <c r="F232" s="173"/>
      <c r="G232" s="97"/>
      <c r="H232" s="97"/>
      <c r="I232" s="97"/>
      <c r="J232" s="97"/>
    </row>
    <row r="233" spans="1:10" ht="12.75">
      <c r="A233" s="84" t="s">
        <v>465</v>
      </c>
      <c r="B233" s="257" t="s">
        <v>618</v>
      </c>
      <c r="C233" s="254"/>
      <c r="D233" s="173"/>
      <c r="E233" s="173"/>
      <c r="F233" s="173"/>
      <c r="G233" s="97"/>
      <c r="H233" s="97"/>
      <c r="I233" s="97"/>
      <c r="J233" s="97"/>
    </row>
    <row r="234" spans="1:10" ht="12.75">
      <c r="A234" s="157"/>
      <c r="B234" s="97"/>
      <c r="C234" s="97"/>
      <c r="D234" s="97"/>
      <c r="E234" s="97"/>
      <c r="F234" s="173"/>
      <c r="G234" s="97"/>
      <c r="H234" s="97"/>
      <c r="I234" s="97"/>
      <c r="J234" s="97"/>
    </row>
    <row r="235" spans="1:10" ht="12.75">
      <c r="A235" s="84" t="s">
        <v>466</v>
      </c>
      <c r="B235" s="108" t="s">
        <v>236</v>
      </c>
      <c r="C235" s="97"/>
      <c r="D235" s="97"/>
      <c r="E235" s="97"/>
      <c r="F235" s="173"/>
      <c r="G235" s="97"/>
      <c r="H235" s="97"/>
      <c r="I235" s="97"/>
      <c r="J235" s="97"/>
    </row>
    <row r="236" spans="1:10" ht="12.75">
      <c r="A236" s="84" t="s">
        <v>466</v>
      </c>
      <c r="B236" s="424"/>
      <c r="C236" s="425"/>
      <c r="D236" s="412"/>
      <c r="E236" s="105" t="s">
        <v>330</v>
      </c>
      <c r="F236" s="105" t="s">
        <v>331</v>
      </c>
      <c r="G236" s="97"/>
      <c r="H236" s="97"/>
      <c r="I236" s="97"/>
      <c r="J236" s="97"/>
    </row>
    <row r="237" spans="1:10" ht="29.25" customHeight="1">
      <c r="A237" s="84" t="s">
        <v>466</v>
      </c>
      <c r="B237" s="393" t="s">
        <v>237</v>
      </c>
      <c r="C237" s="426"/>
      <c r="D237" s="427"/>
      <c r="E237" s="105" t="s">
        <v>1004</v>
      </c>
      <c r="F237" s="105"/>
      <c r="G237" s="97"/>
      <c r="H237" s="97"/>
      <c r="I237" s="97"/>
      <c r="J237" s="97"/>
    </row>
    <row r="238" spans="1:10" ht="12.75">
      <c r="A238" s="84" t="s">
        <v>466</v>
      </c>
      <c r="B238" s="428" t="s">
        <v>238</v>
      </c>
      <c r="C238" s="428"/>
      <c r="D238" s="183" t="s">
        <v>1023</v>
      </c>
      <c r="E238" s="97"/>
      <c r="F238" s="169"/>
      <c r="G238" s="97"/>
      <c r="H238" s="97"/>
      <c r="I238" s="97"/>
      <c r="J238" s="97"/>
    </row>
    <row r="239" spans="1:10" ht="12.75">
      <c r="A239" s="157"/>
      <c r="B239" s="97"/>
      <c r="C239" s="97"/>
      <c r="D239" s="97"/>
      <c r="E239" s="97"/>
      <c r="F239" s="173"/>
      <c r="G239" s="97"/>
      <c r="H239" s="97"/>
      <c r="I239" s="97"/>
      <c r="J239" s="97"/>
    </row>
    <row r="240" spans="1:10" ht="12.75">
      <c r="A240" s="84" t="s">
        <v>467</v>
      </c>
      <c r="B240" s="108" t="s">
        <v>239</v>
      </c>
      <c r="C240" s="97"/>
      <c r="D240" s="97"/>
      <c r="E240" s="97"/>
      <c r="F240" s="173"/>
      <c r="G240" s="97"/>
      <c r="H240" s="97"/>
      <c r="I240" s="97"/>
      <c r="J240" s="97"/>
    </row>
    <row r="241" spans="1:10" ht="12.75">
      <c r="A241" s="84" t="s">
        <v>467</v>
      </c>
      <c r="B241" s="424"/>
      <c r="C241" s="425"/>
      <c r="D241" s="412"/>
      <c r="E241" s="105" t="s">
        <v>330</v>
      </c>
      <c r="F241" s="105" t="s">
        <v>331</v>
      </c>
      <c r="G241" s="97"/>
      <c r="H241" s="97"/>
      <c r="I241" s="97"/>
      <c r="J241" s="97"/>
    </row>
    <row r="242" spans="1:10" ht="45.75" customHeight="1">
      <c r="A242" s="84" t="s">
        <v>467</v>
      </c>
      <c r="B242" s="393" t="s">
        <v>764</v>
      </c>
      <c r="C242" s="426"/>
      <c r="D242" s="427"/>
      <c r="E242" s="105"/>
      <c r="F242" s="105" t="s">
        <v>1004</v>
      </c>
      <c r="G242" s="97"/>
      <c r="H242" s="97"/>
      <c r="I242" s="97"/>
      <c r="J242" s="97"/>
    </row>
    <row r="243" spans="1:10" ht="40.5" customHeight="1">
      <c r="A243" s="157"/>
      <c r="B243" s="97"/>
      <c r="C243" s="97"/>
      <c r="D243" s="97"/>
      <c r="E243" s="97"/>
      <c r="F243" s="173"/>
      <c r="G243" s="97"/>
      <c r="H243" s="97"/>
      <c r="I243" s="97"/>
      <c r="J243" s="97"/>
    </row>
    <row r="244" spans="1:10" ht="12.75">
      <c r="A244" s="84" t="s">
        <v>468</v>
      </c>
      <c r="B244" s="108" t="s">
        <v>540</v>
      </c>
      <c r="C244" s="491" t="s">
        <v>288</v>
      </c>
      <c r="D244" s="451"/>
      <c r="E244" s="259" t="s">
        <v>433</v>
      </c>
      <c r="F244" s="173"/>
      <c r="G244" s="97"/>
      <c r="H244" s="97"/>
      <c r="I244" s="97"/>
      <c r="J244" s="97"/>
    </row>
    <row r="245" spans="1:10" ht="12.75">
      <c r="A245" s="157"/>
      <c r="B245" s="97"/>
      <c r="C245" s="97"/>
      <c r="D245" s="97"/>
      <c r="E245" s="97"/>
      <c r="F245" s="173"/>
      <c r="G245" s="97"/>
      <c r="H245" s="97"/>
      <c r="I245" s="97"/>
      <c r="J245" s="97"/>
    </row>
    <row r="246" spans="1:10" ht="15.75">
      <c r="A246" s="157"/>
      <c r="B246" s="167" t="s">
        <v>240</v>
      </c>
      <c r="C246" s="97"/>
      <c r="D246" s="97"/>
      <c r="E246" s="97"/>
      <c r="F246" s="173"/>
      <c r="G246" s="97"/>
      <c r="H246" s="97"/>
      <c r="I246" s="97"/>
      <c r="J246" s="97"/>
    </row>
    <row r="247" spans="1:10" ht="12.75">
      <c r="A247" s="84" t="s">
        <v>469</v>
      </c>
      <c r="B247" s="108" t="s">
        <v>334</v>
      </c>
      <c r="C247" s="97"/>
      <c r="D247" s="97"/>
      <c r="E247" s="97"/>
      <c r="F247" s="173"/>
      <c r="G247" s="97"/>
      <c r="H247" s="97"/>
      <c r="I247" s="97"/>
      <c r="J247" s="97"/>
    </row>
    <row r="248" spans="1:10" ht="12.75">
      <c r="A248" s="84" t="s">
        <v>469</v>
      </c>
      <c r="B248" s="424"/>
      <c r="C248" s="425"/>
      <c r="D248" s="412"/>
      <c r="E248" s="105" t="s">
        <v>330</v>
      </c>
      <c r="F248" s="105" t="s">
        <v>331</v>
      </c>
      <c r="G248" s="97"/>
      <c r="H248" s="97"/>
      <c r="I248" s="97"/>
      <c r="J248" s="97"/>
    </row>
    <row r="249" spans="1:10" ht="65.25" customHeight="1">
      <c r="A249" s="84" t="s">
        <v>469</v>
      </c>
      <c r="B249" s="393" t="s">
        <v>335</v>
      </c>
      <c r="C249" s="426"/>
      <c r="D249" s="427"/>
      <c r="E249" s="105"/>
      <c r="F249" s="105" t="s">
        <v>1004</v>
      </c>
      <c r="G249" s="97"/>
      <c r="H249" s="97"/>
      <c r="I249" s="97"/>
      <c r="J249" s="97"/>
    </row>
    <row r="250" spans="1:10" ht="12.75">
      <c r="A250" s="84" t="s">
        <v>469</v>
      </c>
      <c r="B250" s="476" t="s">
        <v>336</v>
      </c>
      <c r="C250" s="476"/>
      <c r="D250" s="456"/>
      <c r="E250" s="176"/>
      <c r="F250" s="176"/>
      <c r="G250" s="97"/>
      <c r="H250" s="97"/>
      <c r="I250" s="97"/>
      <c r="J250" s="97"/>
    </row>
    <row r="251" spans="1:10" ht="12.75">
      <c r="A251" s="84" t="s">
        <v>469</v>
      </c>
      <c r="B251" s="429" t="s">
        <v>337</v>
      </c>
      <c r="C251" s="429"/>
      <c r="D251" s="429"/>
      <c r="E251" s="254"/>
      <c r="F251" s="176"/>
      <c r="G251" s="97"/>
      <c r="H251" s="97"/>
      <c r="I251" s="97"/>
      <c r="J251" s="97"/>
    </row>
    <row r="252" spans="1:10" ht="12.75">
      <c r="A252" s="84" t="s">
        <v>469</v>
      </c>
      <c r="B252" s="429" t="s">
        <v>338</v>
      </c>
      <c r="C252" s="429"/>
      <c r="D252" s="429"/>
      <c r="E252" s="254"/>
      <c r="F252" s="176"/>
      <c r="G252" s="97"/>
      <c r="H252" s="97"/>
      <c r="I252" s="97"/>
      <c r="J252" s="97"/>
    </row>
    <row r="253" spans="1:10" ht="12.75">
      <c r="A253" s="84" t="s">
        <v>469</v>
      </c>
      <c r="B253" s="429" t="s">
        <v>339</v>
      </c>
      <c r="C253" s="429"/>
      <c r="D253" s="429"/>
      <c r="E253" s="254"/>
      <c r="F253" s="176"/>
      <c r="G253" s="97"/>
      <c r="H253" s="97"/>
      <c r="I253" s="97"/>
      <c r="J253" s="97"/>
    </row>
    <row r="254" spans="1:10" ht="12.75">
      <c r="A254" s="84" t="s">
        <v>469</v>
      </c>
      <c r="B254" s="429" t="s">
        <v>340</v>
      </c>
      <c r="C254" s="429"/>
      <c r="D254" s="429"/>
      <c r="E254" s="254"/>
      <c r="F254" s="176"/>
      <c r="G254" s="97"/>
      <c r="H254" s="97"/>
      <c r="I254" s="97"/>
      <c r="J254" s="97"/>
    </row>
    <row r="255" spans="1:10" ht="12.75">
      <c r="A255" s="84" t="s">
        <v>469</v>
      </c>
      <c r="B255" s="485" t="s">
        <v>1063</v>
      </c>
      <c r="C255" s="485"/>
      <c r="D255" s="485"/>
      <c r="E255" s="176"/>
      <c r="F255" s="176"/>
      <c r="G255" s="97"/>
      <c r="H255" s="97"/>
      <c r="I255" s="97"/>
      <c r="J255" s="97"/>
    </row>
    <row r="256" spans="1:10" ht="12.75">
      <c r="A256" s="84" t="s">
        <v>469</v>
      </c>
      <c r="B256" s="429" t="s">
        <v>341</v>
      </c>
      <c r="C256" s="429"/>
      <c r="D256" s="429"/>
      <c r="E256" s="260"/>
      <c r="F256" s="176"/>
      <c r="G256" s="97"/>
      <c r="H256" s="97"/>
      <c r="I256" s="97"/>
      <c r="J256" s="97"/>
    </row>
    <row r="257" spans="1:10" ht="12.75">
      <c r="A257" s="84" t="s">
        <v>469</v>
      </c>
      <c r="B257" s="479" t="s">
        <v>342</v>
      </c>
      <c r="C257" s="479"/>
      <c r="D257" s="479"/>
      <c r="E257" s="261"/>
      <c r="F257" s="176"/>
      <c r="G257" s="97"/>
      <c r="H257" s="97"/>
      <c r="I257" s="97"/>
      <c r="J257" s="97"/>
    </row>
    <row r="258" spans="1:10" ht="12.75">
      <c r="A258" s="84" t="s">
        <v>469</v>
      </c>
      <c r="B258" s="455" t="s">
        <v>343</v>
      </c>
      <c r="C258" s="476"/>
      <c r="D258" s="476"/>
      <c r="E258" s="480"/>
      <c r="F258" s="481"/>
      <c r="G258" s="97"/>
      <c r="H258" s="97"/>
      <c r="I258" s="97"/>
      <c r="J258" s="97"/>
    </row>
    <row r="259" spans="1:10" ht="12.75">
      <c r="A259" s="84"/>
      <c r="B259" s="441"/>
      <c r="C259" s="442"/>
      <c r="D259" s="442"/>
      <c r="E259" s="442"/>
      <c r="F259" s="482"/>
      <c r="G259" s="97"/>
      <c r="H259" s="97"/>
      <c r="I259" s="97"/>
      <c r="J259" s="97"/>
    </row>
    <row r="260" spans="1:10" ht="12.75">
      <c r="A260" s="157"/>
      <c r="B260" s="97"/>
      <c r="C260" s="97"/>
      <c r="D260" s="97"/>
      <c r="E260" s="97"/>
      <c r="F260" s="173"/>
      <c r="G260" s="97"/>
      <c r="H260" s="97"/>
      <c r="I260" s="97"/>
      <c r="J260" s="97"/>
    </row>
    <row r="261" spans="1:10" ht="12.75">
      <c r="A261" s="84" t="s">
        <v>470</v>
      </c>
      <c r="B261" s="108" t="s">
        <v>241</v>
      </c>
      <c r="C261" s="97"/>
      <c r="D261" s="97"/>
      <c r="E261" s="97"/>
      <c r="F261" s="173"/>
      <c r="G261" s="97"/>
      <c r="H261" s="97"/>
      <c r="I261" s="97"/>
      <c r="J261" s="97"/>
    </row>
    <row r="262" spans="1:10" ht="12.75">
      <c r="A262" s="84" t="s">
        <v>470</v>
      </c>
      <c r="B262" s="424"/>
      <c r="C262" s="425"/>
      <c r="D262" s="412"/>
      <c r="E262" s="105" t="s">
        <v>330</v>
      </c>
      <c r="F262" s="105" t="s">
        <v>331</v>
      </c>
      <c r="G262" s="97"/>
      <c r="H262" s="97"/>
      <c r="I262" s="97"/>
      <c r="J262" s="97"/>
    </row>
    <row r="263" spans="1:10" ht="63" customHeight="1">
      <c r="A263" s="84" t="s">
        <v>470</v>
      </c>
      <c r="B263" s="393" t="s">
        <v>619</v>
      </c>
      <c r="C263" s="426"/>
      <c r="D263" s="427"/>
      <c r="E263" s="105"/>
      <c r="F263" s="105" t="s">
        <v>1004</v>
      </c>
      <c r="G263" s="97"/>
      <c r="H263" s="97"/>
      <c r="I263" s="97"/>
      <c r="J263" s="97"/>
    </row>
    <row r="264" spans="1:10" ht="12.75">
      <c r="A264" s="84" t="s">
        <v>470</v>
      </c>
      <c r="B264" s="476" t="s">
        <v>336</v>
      </c>
      <c r="C264" s="476"/>
      <c r="D264" s="456"/>
      <c r="E264" s="176"/>
      <c r="F264" s="97"/>
      <c r="G264" s="97"/>
      <c r="H264" s="97"/>
      <c r="I264" s="97"/>
      <c r="J264" s="97"/>
    </row>
    <row r="265" spans="1:10" ht="12.75">
      <c r="A265" s="84" t="s">
        <v>470</v>
      </c>
      <c r="B265" s="429" t="s">
        <v>344</v>
      </c>
      <c r="C265" s="429"/>
      <c r="D265" s="429"/>
      <c r="E265" s="254"/>
      <c r="F265" s="97"/>
      <c r="G265" s="97"/>
      <c r="H265" s="97"/>
      <c r="I265" s="97"/>
      <c r="J265" s="97"/>
    </row>
    <row r="266" spans="1:10" ht="12.75">
      <c r="A266" s="84" t="s">
        <v>470</v>
      </c>
      <c r="B266" s="429" t="s">
        <v>345</v>
      </c>
      <c r="C266" s="429"/>
      <c r="D266" s="429"/>
      <c r="E266" s="254"/>
      <c r="F266" s="97"/>
      <c r="G266" s="97"/>
      <c r="H266" s="97"/>
      <c r="I266" s="97"/>
      <c r="J266" s="97"/>
    </row>
    <row r="267" spans="1:10" ht="12.75">
      <c r="A267" s="157"/>
      <c r="B267" s="97"/>
      <c r="C267" s="97"/>
      <c r="D267" s="97"/>
      <c r="E267" s="97"/>
      <c r="F267" s="173"/>
      <c r="G267" s="97"/>
      <c r="H267" s="97"/>
      <c r="I267" s="97"/>
      <c r="J267" s="97"/>
    </row>
    <row r="268" spans="1:10" ht="12.75">
      <c r="A268" s="84" t="s">
        <v>470</v>
      </c>
      <c r="B268" s="405" t="s">
        <v>620</v>
      </c>
      <c r="C268" s="405"/>
      <c r="D268" s="405"/>
      <c r="E268" s="405"/>
      <c r="F268" s="405"/>
      <c r="G268" s="405"/>
      <c r="H268" s="97"/>
      <c r="I268" s="97"/>
      <c r="J268" s="97"/>
    </row>
    <row r="269" spans="1:10" ht="12.75">
      <c r="A269" s="84" t="s">
        <v>470</v>
      </c>
      <c r="B269" s="105" t="s">
        <v>330</v>
      </c>
      <c r="C269" s="105" t="s">
        <v>331</v>
      </c>
      <c r="D269" s="97"/>
      <c r="E269" s="97"/>
      <c r="F269" s="173"/>
      <c r="G269" s="97"/>
      <c r="H269" s="97"/>
      <c r="I269" s="97"/>
      <c r="J269" s="97"/>
    </row>
    <row r="270" spans="1:10" ht="12.75">
      <c r="A270" s="84" t="s">
        <v>470</v>
      </c>
      <c r="B270" s="105"/>
      <c r="C270" s="105"/>
      <c r="D270" s="97"/>
      <c r="E270" s="97"/>
      <c r="F270" s="97"/>
      <c r="G270" s="97"/>
      <c r="H270" s="97"/>
      <c r="I270" s="97"/>
      <c r="J270" s="97"/>
    </row>
    <row r="271" spans="1:10" ht="12.75">
      <c r="A271" s="157"/>
      <c r="B271" s="97"/>
      <c r="C271" s="97"/>
      <c r="D271" s="97"/>
      <c r="E271" s="97"/>
      <c r="F271" s="97"/>
      <c r="G271" s="97"/>
      <c r="H271" s="97"/>
      <c r="I271" s="97"/>
      <c r="J271" s="97"/>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71"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335"/>
  <sheetViews>
    <sheetView zoomScalePageLayoutView="0" workbookViewId="0" topLeftCell="A1">
      <selection activeCell="A1" sqref="A1:G1"/>
    </sheetView>
  </sheetViews>
  <sheetFormatPr defaultColWidth="9.140625" defaultRowHeight="12.75"/>
  <cols>
    <col min="1" max="1" width="7.28125" style="1" customWidth="1"/>
    <col min="2" max="2" width="22.7109375" style="0" customWidth="1"/>
    <col min="3" max="7" width="12.7109375" style="0" customWidth="1"/>
  </cols>
  <sheetData>
    <row r="1" spans="1:7" ht="18">
      <c r="A1" s="381" t="s">
        <v>346</v>
      </c>
      <c r="B1" s="381"/>
      <c r="C1" s="381"/>
      <c r="D1" s="381"/>
      <c r="E1" s="381"/>
      <c r="F1" s="381"/>
      <c r="G1" s="381"/>
    </row>
    <row r="2" spans="1:7" ht="12.75">
      <c r="A2" s="363"/>
      <c r="B2" s="362"/>
      <c r="C2" s="97"/>
      <c r="D2" s="97"/>
      <c r="E2" s="97"/>
      <c r="F2" s="97"/>
      <c r="G2" s="97"/>
    </row>
    <row r="3" spans="1:7" ht="15.75">
      <c r="A3" s="157"/>
      <c r="B3" s="167" t="s">
        <v>347</v>
      </c>
      <c r="C3" s="97"/>
      <c r="D3" s="97"/>
      <c r="E3" s="97"/>
      <c r="F3" s="97"/>
      <c r="G3" s="97"/>
    </row>
    <row r="4" spans="1:7" ht="12.75">
      <c r="A4" s="84" t="s">
        <v>654</v>
      </c>
      <c r="B4" s="424"/>
      <c r="C4" s="425"/>
      <c r="D4" s="412"/>
      <c r="E4" s="105" t="s">
        <v>330</v>
      </c>
      <c r="F4" s="105" t="s">
        <v>331</v>
      </c>
      <c r="G4" s="188"/>
    </row>
    <row r="5" spans="1:7" ht="26.25" customHeight="1">
      <c r="A5" s="84" t="s">
        <v>654</v>
      </c>
      <c r="B5" s="393" t="s">
        <v>652</v>
      </c>
      <c r="C5" s="426"/>
      <c r="D5" s="427"/>
      <c r="E5" s="105" t="s">
        <v>1004</v>
      </c>
      <c r="F5" s="105"/>
      <c r="G5" s="175"/>
    </row>
    <row r="6" spans="1:7" ht="41.25" customHeight="1">
      <c r="A6" s="84" t="s">
        <v>654</v>
      </c>
      <c r="B6" s="393" t="s">
        <v>653</v>
      </c>
      <c r="C6" s="426"/>
      <c r="D6" s="427"/>
      <c r="E6" s="105" t="s">
        <v>1004</v>
      </c>
      <c r="F6" s="105"/>
      <c r="G6" s="173"/>
    </row>
    <row r="7" spans="1:7" ht="12.75">
      <c r="A7" s="157"/>
      <c r="B7" s="189"/>
      <c r="C7" s="189"/>
      <c r="D7" s="189"/>
      <c r="E7" s="176"/>
      <c r="F7" s="176"/>
      <c r="G7" s="173"/>
    </row>
    <row r="8" spans="1:7" ht="29.25" customHeight="1">
      <c r="A8" s="84" t="s">
        <v>655</v>
      </c>
      <c r="B8" s="499" t="s">
        <v>1064</v>
      </c>
      <c r="C8" s="499"/>
      <c r="D8" s="499"/>
      <c r="E8" s="499"/>
      <c r="F8" s="499"/>
      <c r="G8" s="499"/>
    </row>
    <row r="9" spans="1:7" ht="25.5">
      <c r="A9" s="84" t="s">
        <v>655</v>
      </c>
      <c r="B9" s="132"/>
      <c r="C9" s="164" t="s">
        <v>348</v>
      </c>
      <c r="D9" s="164" t="s">
        <v>205</v>
      </c>
      <c r="E9" s="164" t="s">
        <v>206</v>
      </c>
      <c r="F9" s="190"/>
      <c r="G9" s="97"/>
    </row>
    <row r="10" spans="1:7" ht="12.75">
      <c r="A10" s="84" t="s">
        <v>655</v>
      </c>
      <c r="B10" s="130" t="s">
        <v>183</v>
      </c>
      <c r="C10" s="165">
        <v>427</v>
      </c>
      <c r="D10" s="165">
        <v>404</v>
      </c>
      <c r="E10" s="165">
        <v>347</v>
      </c>
      <c r="F10" s="191"/>
      <c r="G10" s="97"/>
    </row>
    <row r="11" spans="1:7" ht="12.75">
      <c r="A11" s="84" t="s">
        <v>655</v>
      </c>
      <c r="B11" s="130" t="s">
        <v>184</v>
      </c>
      <c r="C11" s="165">
        <v>543</v>
      </c>
      <c r="D11" s="165">
        <v>522</v>
      </c>
      <c r="E11" s="165">
        <v>435</v>
      </c>
      <c r="F11" s="191"/>
      <c r="G11" s="97"/>
    </row>
    <row r="12" spans="1:7" ht="12.75">
      <c r="A12" s="84" t="s">
        <v>655</v>
      </c>
      <c r="B12" s="132" t="s">
        <v>207</v>
      </c>
      <c r="C12" s="166">
        <f>SUM(C10:C11)</f>
        <v>970</v>
      </c>
      <c r="D12" s="166">
        <f>SUM(D10:D11)</f>
        <v>926</v>
      </c>
      <c r="E12" s="166">
        <f>SUM(E10:E11)</f>
        <v>782</v>
      </c>
      <c r="F12" s="191"/>
      <c r="G12" s="97"/>
    </row>
    <row r="13" spans="1:7" ht="12.75">
      <c r="A13" s="157"/>
      <c r="B13" s="97"/>
      <c r="C13" s="97"/>
      <c r="D13" s="97"/>
      <c r="E13" s="97"/>
      <c r="F13" s="97"/>
      <c r="G13" s="97"/>
    </row>
    <row r="14" spans="1:7" ht="15.75">
      <c r="A14" s="157"/>
      <c r="B14" s="498" t="s">
        <v>208</v>
      </c>
      <c r="C14" s="438"/>
      <c r="D14" s="97"/>
      <c r="E14" s="97"/>
      <c r="F14" s="97"/>
      <c r="G14" s="97"/>
    </row>
    <row r="15" spans="1:7" ht="12.75">
      <c r="A15" s="84" t="s">
        <v>656</v>
      </c>
      <c r="B15" s="501" t="s">
        <v>209</v>
      </c>
      <c r="C15" s="501"/>
      <c r="D15" s="501"/>
      <c r="E15" s="97"/>
      <c r="F15" s="97"/>
      <c r="G15" s="97"/>
    </row>
    <row r="16" spans="1:7" ht="15">
      <c r="A16" s="84" t="s">
        <v>656</v>
      </c>
      <c r="B16" s="192" t="s">
        <v>210</v>
      </c>
      <c r="C16" s="193" t="s">
        <v>1004</v>
      </c>
      <c r="D16" s="97"/>
      <c r="E16" s="97"/>
      <c r="F16" s="97"/>
      <c r="G16" s="97"/>
    </row>
    <row r="17" spans="1:7" ht="15">
      <c r="A17" s="84" t="s">
        <v>656</v>
      </c>
      <c r="B17" s="192" t="s">
        <v>659</v>
      </c>
      <c r="C17" s="193" t="s">
        <v>1004</v>
      </c>
      <c r="D17" s="97"/>
      <c r="E17" s="97"/>
      <c r="F17" s="97"/>
      <c r="G17" s="97"/>
    </row>
    <row r="18" spans="1:7" ht="15">
      <c r="A18" s="84" t="s">
        <v>656</v>
      </c>
      <c r="B18" s="192" t="s">
        <v>211</v>
      </c>
      <c r="C18" s="193" t="s">
        <v>1004</v>
      </c>
      <c r="D18" s="97"/>
      <c r="E18" s="97"/>
      <c r="F18" s="97"/>
      <c r="G18" s="97"/>
    </row>
    <row r="19" spans="1:7" ht="15">
      <c r="A19" s="84" t="s">
        <v>656</v>
      </c>
      <c r="B19" s="192" t="s">
        <v>212</v>
      </c>
      <c r="C19" s="193" t="s">
        <v>1004</v>
      </c>
      <c r="D19" s="97"/>
      <c r="E19" s="97"/>
      <c r="F19" s="97"/>
      <c r="G19" s="97"/>
    </row>
    <row r="20" spans="1:7" ht="12.75">
      <c r="A20" s="157"/>
      <c r="B20" s="97"/>
      <c r="C20" s="97"/>
      <c r="D20" s="97"/>
      <c r="E20" s="97"/>
      <c r="F20" s="97"/>
      <c r="G20" s="97"/>
    </row>
    <row r="21" spans="1:7" ht="12.75" customHeight="1">
      <c r="A21" s="84" t="s">
        <v>657</v>
      </c>
      <c r="B21" s="424"/>
      <c r="C21" s="425"/>
      <c r="D21" s="412"/>
      <c r="E21" s="105" t="s">
        <v>330</v>
      </c>
      <c r="F21" s="105" t="s">
        <v>331</v>
      </c>
      <c r="G21" s="169"/>
    </row>
    <row r="22" spans="1:7" ht="40.5" customHeight="1">
      <c r="A22" s="84" t="s">
        <v>657</v>
      </c>
      <c r="B22" s="393" t="s">
        <v>213</v>
      </c>
      <c r="C22" s="426"/>
      <c r="D22" s="427"/>
      <c r="E22" s="105" t="s">
        <v>1004</v>
      </c>
      <c r="F22" s="105"/>
      <c r="G22" s="169"/>
    </row>
    <row r="23" spans="1:7" ht="24.75" customHeight="1">
      <c r="A23" s="84" t="s">
        <v>657</v>
      </c>
      <c r="B23" s="429" t="s">
        <v>660</v>
      </c>
      <c r="C23" s="429"/>
      <c r="D23" s="429"/>
      <c r="E23" s="260" t="s">
        <v>1024</v>
      </c>
      <c r="F23" s="176"/>
      <c r="G23" s="169"/>
    </row>
    <row r="24" spans="1:7" ht="12.75">
      <c r="A24" s="157"/>
      <c r="B24" s="97"/>
      <c r="C24" s="97"/>
      <c r="D24" s="97"/>
      <c r="E24" s="97"/>
      <c r="F24" s="97"/>
      <c r="G24" s="97"/>
    </row>
    <row r="25" spans="1:7" ht="12.75">
      <c r="A25" s="84" t="s">
        <v>658</v>
      </c>
      <c r="B25" s="500" t="s">
        <v>314</v>
      </c>
      <c r="C25" s="453"/>
      <c r="D25" s="453"/>
      <c r="E25" s="453"/>
      <c r="F25" s="171"/>
      <c r="G25" s="97"/>
    </row>
    <row r="26" spans="1:7" ht="22.5">
      <c r="A26" s="84" t="s">
        <v>658</v>
      </c>
      <c r="B26" s="77"/>
      <c r="C26" s="262" t="s">
        <v>315</v>
      </c>
      <c r="D26" s="262" t="s">
        <v>316</v>
      </c>
      <c r="E26" s="262" t="s">
        <v>317</v>
      </c>
      <c r="F26" s="262" t="s">
        <v>318</v>
      </c>
      <c r="G26" s="262" t="s">
        <v>319</v>
      </c>
    </row>
    <row r="27" spans="1:7" ht="12.75">
      <c r="A27" s="84" t="s">
        <v>658</v>
      </c>
      <c r="B27" s="100" t="s">
        <v>320</v>
      </c>
      <c r="C27" s="105"/>
      <c r="D27" s="105"/>
      <c r="E27" s="105"/>
      <c r="F27" s="105"/>
      <c r="G27" s="105" t="s">
        <v>1004</v>
      </c>
    </row>
    <row r="28" spans="1:7" ht="12.75">
      <c r="A28" s="84" t="s">
        <v>658</v>
      </c>
      <c r="B28" s="100" t="s">
        <v>321</v>
      </c>
      <c r="C28" s="105" t="s">
        <v>1004</v>
      </c>
      <c r="D28" s="105"/>
      <c r="E28" s="105"/>
      <c r="F28" s="105"/>
      <c r="G28" s="105"/>
    </row>
    <row r="29" spans="1:7" ht="25.5">
      <c r="A29" s="84" t="s">
        <v>658</v>
      </c>
      <c r="B29" s="100" t="s">
        <v>322</v>
      </c>
      <c r="C29" s="105"/>
      <c r="D29" s="105"/>
      <c r="E29" s="105"/>
      <c r="F29" s="105"/>
      <c r="G29" s="105" t="s">
        <v>1004</v>
      </c>
    </row>
    <row r="30" spans="1:7" ht="12.75">
      <c r="A30" s="84" t="s">
        <v>658</v>
      </c>
      <c r="B30" s="100" t="s">
        <v>850</v>
      </c>
      <c r="C30" s="105"/>
      <c r="D30" s="105"/>
      <c r="E30" s="105"/>
      <c r="F30" s="105"/>
      <c r="G30" s="105" t="s">
        <v>1004</v>
      </c>
    </row>
    <row r="31" spans="1:7" ht="12.75">
      <c r="A31" s="84" t="s">
        <v>658</v>
      </c>
      <c r="B31" s="100" t="s">
        <v>848</v>
      </c>
      <c r="C31" s="105"/>
      <c r="D31" s="105"/>
      <c r="E31" s="105"/>
      <c r="F31" s="105"/>
      <c r="G31" s="105" t="s">
        <v>1004</v>
      </c>
    </row>
    <row r="32" spans="1:7" ht="40.5" customHeight="1">
      <c r="A32" s="84" t="s">
        <v>658</v>
      </c>
      <c r="B32" s="100" t="s">
        <v>323</v>
      </c>
      <c r="C32" s="105"/>
      <c r="D32" s="105"/>
      <c r="E32" s="105"/>
      <c r="F32" s="105"/>
      <c r="G32" s="105" t="s">
        <v>1004</v>
      </c>
    </row>
    <row r="33" spans="1:7" ht="12.75">
      <c r="A33" s="157"/>
      <c r="B33" s="97"/>
      <c r="C33" s="97"/>
      <c r="D33" s="97"/>
      <c r="E33" s="97"/>
      <c r="F33" s="97"/>
      <c r="G33" s="97"/>
    </row>
    <row r="34" spans="1:7" ht="27" customHeight="1">
      <c r="A34" s="84" t="s">
        <v>2</v>
      </c>
      <c r="B34" s="429" t="s">
        <v>0</v>
      </c>
      <c r="C34" s="429"/>
      <c r="D34" s="429"/>
      <c r="E34" s="263"/>
      <c r="F34" s="122"/>
      <c r="G34" s="169"/>
    </row>
    <row r="35" spans="1:7" ht="12.75">
      <c r="A35" s="157"/>
      <c r="B35" s="97"/>
      <c r="C35" s="97"/>
      <c r="D35" s="97"/>
      <c r="E35" s="97"/>
      <c r="F35" s="97"/>
      <c r="G35" s="97"/>
    </row>
    <row r="36" spans="1:7" ht="26.25" customHeight="1">
      <c r="A36" s="84" t="s">
        <v>3</v>
      </c>
      <c r="B36" s="429" t="s">
        <v>1</v>
      </c>
      <c r="C36" s="429"/>
      <c r="D36" s="429"/>
      <c r="E36" s="263">
        <v>2.25</v>
      </c>
      <c r="F36" s="122"/>
      <c r="G36" s="169"/>
    </row>
    <row r="37" spans="1:7" ht="12.75">
      <c r="A37" s="157"/>
      <c r="B37" s="97"/>
      <c r="C37" s="97"/>
      <c r="D37" s="97"/>
      <c r="E37" s="97"/>
      <c r="F37" s="97"/>
      <c r="G37" s="97"/>
    </row>
    <row r="38" spans="1:7" ht="12.75">
      <c r="A38" s="84" t="s">
        <v>4</v>
      </c>
      <c r="B38" s="455" t="s">
        <v>1025</v>
      </c>
      <c r="C38" s="476"/>
      <c r="D38" s="476"/>
      <c r="E38" s="476"/>
      <c r="F38" s="476"/>
      <c r="G38" s="494"/>
    </row>
    <row r="39" spans="1:7" ht="12.75">
      <c r="A39" s="84"/>
      <c r="B39" s="495"/>
      <c r="C39" s="496"/>
      <c r="D39" s="496"/>
      <c r="E39" s="496"/>
      <c r="F39" s="496"/>
      <c r="G39" s="497"/>
    </row>
    <row r="40" spans="1:7" ht="12.75">
      <c r="A40" s="157"/>
      <c r="B40" s="97"/>
      <c r="C40" s="97"/>
      <c r="D40" s="97"/>
      <c r="E40" s="97"/>
      <c r="F40" s="97"/>
      <c r="G40" s="97"/>
    </row>
    <row r="41" spans="1:7" ht="37.5" customHeight="1">
      <c r="A41" s="84" t="s">
        <v>6</v>
      </c>
      <c r="B41" s="496" t="s">
        <v>5</v>
      </c>
      <c r="C41" s="496"/>
      <c r="D41" s="496"/>
      <c r="E41" s="496"/>
      <c r="F41" s="496"/>
      <c r="G41" s="496"/>
    </row>
    <row r="42" spans="1:7" ht="22.5">
      <c r="A42" s="84" t="s">
        <v>6</v>
      </c>
      <c r="B42" s="77"/>
      <c r="C42" s="264" t="s">
        <v>324</v>
      </c>
      <c r="D42" s="264" t="s">
        <v>325</v>
      </c>
      <c r="E42" s="264" t="s">
        <v>326</v>
      </c>
      <c r="F42" s="264" t="s">
        <v>327</v>
      </c>
      <c r="G42" s="264" t="s">
        <v>328</v>
      </c>
    </row>
    <row r="43" spans="1:7" ht="12.75">
      <c r="A43" s="84" t="s">
        <v>6</v>
      </c>
      <c r="B43" s="77" t="s">
        <v>210</v>
      </c>
      <c r="C43" s="265" t="s">
        <v>1026</v>
      </c>
      <c r="D43" s="265"/>
      <c r="E43" s="265"/>
      <c r="F43" s="265"/>
      <c r="G43" s="266" t="s">
        <v>1004</v>
      </c>
    </row>
    <row r="44" spans="1:7" ht="12.75">
      <c r="A44" s="84" t="s">
        <v>6</v>
      </c>
      <c r="B44" s="77" t="s">
        <v>659</v>
      </c>
      <c r="C44" s="265" t="s">
        <v>1027</v>
      </c>
      <c r="D44" s="265"/>
      <c r="E44" s="265"/>
      <c r="F44" s="265"/>
      <c r="G44" s="266" t="s">
        <v>1004</v>
      </c>
    </row>
    <row r="45" spans="1:7" ht="12.75">
      <c r="A45" s="84" t="s">
        <v>6</v>
      </c>
      <c r="B45" s="77" t="s">
        <v>211</v>
      </c>
      <c r="C45" s="265" t="s">
        <v>1028</v>
      </c>
      <c r="D45" s="265"/>
      <c r="E45" s="265"/>
      <c r="F45" s="265"/>
      <c r="G45" s="266" t="s">
        <v>1004</v>
      </c>
    </row>
    <row r="46" spans="1:7" ht="12.75">
      <c r="A46" s="84" t="s">
        <v>6</v>
      </c>
      <c r="B46" s="77" t="s">
        <v>212</v>
      </c>
      <c r="C46" s="265" t="s">
        <v>1029</v>
      </c>
      <c r="D46" s="265"/>
      <c r="E46" s="265"/>
      <c r="F46" s="265"/>
      <c r="G46" s="266" t="s">
        <v>1004</v>
      </c>
    </row>
    <row r="47" spans="1:7" ht="12.75">
      <c r="A47" s="157"/>
      <c r="B47" s="97"/>
      <c r="C47" s="97"/>
      <c r="D47" s="97"/>
      <c r="E47" s="97"/>
      <c r="F47" s="97"/>
      <c r="G47" s="97"/>
    </row>
    <row r="48" spans="1:7" ht="12.75" customHeight="1">
      <c r="A48" s="84" t="s">
        <v>7</v>
      </c>
      <c r="B48" s="424"/>
      <c r="C48" s="425"/>
      <c r="D48" s="412"/>
      <c r="E48" s="105" t="s">
        <v>330</v>
      </c>
      <c r="F48" s="105" t="s">
        <v>331</v>
      </c>
      <c r="G48" s="188"/>
    </row>
    <row r="49" spans="1:7" ht="26.25" customHeight="1">
      <c r="A49" s="84" t="s">
        <v>7</v>
      </c>
      <c r="B49" s="393" t="s">
        <v>648</v>
      </c>
      <c r="C49" s="426"/>
      <c r="D49" s="427"/>
      <c r="E49" s="105"/>
      <c r="F49" s="105" t="s">
        <v>1004</v>
      </c>
      <c r="G49" s="175"/>
    </row>
    <row r="50" spans="1:7" ht="12.75">
      <c r="A50" s="157"/>
      <c r="B50" s="189"/>
      <c r="C50" s="189"/>
      <c r="D50" s="189"/>
      <c r="E50" s="176"/>
      <c r="F50" s="176"/>
      <c r="G50" s="97"/>
    </row>
    <row r="51" spans="1:7" ht="12.75">
      <c r="A51" s="84" t="s">
        <v>8</v>
      </c>
      <c r="B51" s="455" t="s">
        <v>9</v>
      </c>
      <c r="C51" s="476"/>
      <c r="D51" s="476"/>
      <c r="E51" s="476"/>
      <c r="F51" s="476"/>
      <c r="G51" s="494"/>
    </row>
    <row r="52" spans="1:7" ht="12.75">
      <c r="A52" s="84"/>
      <c r="B52" s="495"/>
      <c r="C52" s="496"/>
      <c r="D52" s="496"/>
      <c r="E52" s="496"/>
      <c r="F52" s="496"/>
      <c r="G52" s="497"/>
    </row>
    <row r="53" spans="1:7" ht="12.75">
      <c r="A53" s="157"/>
      <c r="B53" s="97"/>
      <c r="C53" s="97"/>
      <c r="D53" s="97"/>
      <c r="E53" s="97"/>
      <c r="F53" s="97"/>
      <c r="G53" s="97"/>
    </row>
    <row r="54" spans="1:7" ht="15.75">
      <c r="A54" s="157"/>
      <c r="B54" s="498" t="s">
        <v>10</v>
      </c>
      <c r="C54" s="438"/>
      <c r="D54" s="97"/>
      <c r="E54" s="97"/>
      <c r="F54" s="97"/>
      <c r="G54" s="97"/>
    </row>
    <row r="55" spans="1:7" ht="27.75" customHeight="1">
      <c r="A55" s="84" t="s">
        <v>11</v>
      </c>
      <c r="B55" s="429" t="s">
        <v>12</v>
      </c>
      <c r="C55" s="429"/>
      <c r="D55" s="429"/>
      <c r="E55" s="263" t="s">
        <v>1030</v>
      </c>
      <c r="F55" s="97"/>
      <c r="G55" s="169"/>
    </row>
    <row r="56" spans="1:7" ht="12.75">
      <c r="A56" s="157"/>
      <c r="B56" s="97"/>
      <c r="C56" s="97"/>
      <c r="D56" s="97"/>
      <c r="E56" s="97"/>
      <c r="F56" s="97"/>
      <c r="G56" s="97"/>
    </row>
    <row r="57" spans="1:7" ht="12.75">
      <c r="A57" s="84" t="s">
        <v>747</v>
      </c>
      <c r="B57" s="424"/>
      <c r="C57" s="425"/>
      <c r="D57" s="412"/>
      <c r="E57" s="105" t="s">
        <v>649</v>
      </c>
      <c r="F57" s="105" t="s">
        <v>13</v>
      </c>
      <c r="G57" s="97"/>
    </row>
    <row r="58" spans="1:7" ht="26.25" customHeight="1">
      <c r="A58" s="84" t="s">
        <v>747</v>
      </c>
      <c r="B58" s="393" t="s">
        <v>746</v>
      </c>
      <c r="C58" s="426"/>
      <c r="D58" s="427"/>
      <c r="E58" s="105">
        <v>124</v>
      </c>
      <c r="F58" s="105" t="s">
        <v>1039</v>
      </c>
      <c r="G58" s="97"/>
    </row>
    <row r="59" spans="1:7" ht="12.75">
      <c r="A59" s="157"/>
      <c r="B59" s="97"/>
      <c r="C59" s="97"/>
      <c r="D59" s="97"/>
      <c r="E59" s="97"/>
      <c r="F59" s="97"/>
      <c r="G59" s="97"/>
    </row>
    <row r="60" spans="1:7" ht="12.75">
      <c r="A60" s="84" t="s">
        <v>749</v>
      </c>
      <c r="B60" s="424"/>
      <c r="C60" s="425"/>
      <c r="D60" s="412"/>
      <c r="E60" s="105" t="s">
        <v>649</v>
      </c>
      <c r="F60" s="105" t="s">
        <v>13</v>
      </c>
      <c r="G60" s="97"/>
    </row>
    <row r="61" spans="1:7" ht="27" customHeight="1">
      <c r="A61" s="84" t="s">
        <v>749</v>
      </c>
      <c r="B61" s="393" t="s">
        <v>748</v>
      </c>
      <c r="C61" s="426"/>
      <c r="D61" s="427"/>
      <c r="E61" s="105" t="s">
        <v>1031</v>
      </c>
      <c r="F61" s="105"/>
      <c r="G61" s="97"/>
    </row>
    <row r="62" spans="1:7" ht="12.75">
      <c r="A62" s="157"/>
      <c r="B62" s="121"/>
      <c r="C62" s="121"/>
      <c r="D62" s="121"/>
      <c r="E62" s="121"/>
      <c r="F62" s="121"/>
      <c r="G62" s="121"/>
    </row>
    <row r="63" spans="1:7" ht="27.75" customHeight="1">
      <c r="A63" s="84" t="s">
        <v>750</v>
      </c>
      <c r="B63" s="429" t="s">
        <v>650</v>
      </c>
      <c r="C63" s="429"/>
      <c r="D63" s="429"/>
      <c r="E63" s="263" t="s">
        <v>1017</v>
      </c>
      <c r="F63" s="88"/>
      <c r="G63" s="169"/>
    </row>
    <row r="64" spans="1:7" ht="12.75">
      <c r="A64" s="84"/>
      <c r="B64" s="88"/>
      <c r="C64" s="88"/>
      <c r="D64" s="88"/>
      <c r="E64" s="88"/>
      <c r="F64" s="88"/>
      <c r="G64" s="169"/>
    </row>
    <row r="65" spans="1:7" ht="26.25" customHeight="1">
      <c r="A65" s="84" t="s">
        <v>751</v>
      </c>
      <c r="B65" s="429" t="s">
        <v>752</v>
      </c>
      <c r="C65" s="429"/>
      <c r="D65" s="429"/>
      <c r="E65" s="263" t="s">
        <v>1032</v>
      </c>
      <c r="F65" s="88"/>
      <c r="G65" s="169"/>
    </row>
    <row r="66" spans="1:7" ht="12.75">
      <c r="A66" s="84"/>
      <c r="B66" s="88"/>
      <c r="C66" s="88"/>
      <c r="D66" s="88"/>
      <c r="E66" s="88"/>
      <c r="F66" s="88"/>
      <c r="G66" s="169"/>
    </row>
    <row r="67" spans="1:7" ht="12.75">
      <c r="A67" s="84" t="s">
        <v>753</v>
      </c>
      <c r="B67" s="455" t="s">
        <v>651</v>
      </c>
      <c r="C67" s="476"/>
      <c r="D67" s="476"/>
      <c r="E67" s="476"/>
      <c r="F67" s="476"/>
      <c r="G67" s="494"/>
    </row>
    <row r="68" spans="1:7" ht="12.75">
      <c r="A68" s="84"/>
      <c r="B68" s="495"/>
      <c r="C68" s="496"/>
      <c r="D68" s="496"/>
      <c r="E68" s="496"/>
      <c r="F68" s="496"/>
      <c r="G68" s="497"/>
    </row>
    <row r="69" spans="1:7" ht="12.75">
      <c r="A69" s="157"/>
      <c r="B69" s="97"/>
      <c r="C69" s="97"/>
      <c r="D69" s="97"/>
      <c r="E69" s="97"/>
      <c r="F69" s="97"/>
      <c r="G69" s="97"/>
    </row>
    <row r="70" spans="1:7" ht="12.75">
      <c r="A70" s="157"/>
      <c r="B70" s="97"/>
      <c r="C70" s="97"/>
      <c r="D70" s="97"/>
      <c r="E70" s="97"/>
      <c r="F70" s="97"/>
      <c r="G70" s="97"/>
    </row>
    <row r="71" spans="1:7" ht="12.75">
      <c r="A71" s="157"/>
      <c r="B71" s="97"/>
      <c r="C71" s="97"/>
      <c r="D71" s="97"/>
      <c r="E71" s="97"/>
      <c r="F71" s="97"/>
      <c r="G71" s="97"/>
    </row>
    <row r="72" spans="1:7" ht="12.75">
      <c r="A72" s="157"/>
      <c r="B72" s="97"/>
      <c r="C72" s="97"/>
      <c r="D72" s="97"/>
      <c r="E72" s="97"/>
      <c r="F72" s="97"/>
      <c r="G72" s="97"/>
    </row>
    <row r="73" spans="1:7" ht="12.75">
      <c r="A73" s="157"/>
      <c r="B73" s="97"/>
      <c r="C73" s="97"/>
      <c r="D73" s="97"/>
      <c r="E73" s="97"/>
      <c r="F73" s="97"/>
      <c r="G73" s="97"/>
    </row>
    <row r="74" spans="1:7" ht="12.75">
      <c r="A74" s="157"/>
      <c r="B74" s="97"/>
      <c r="C74" s="97"/>
      <c r="D74" s="97"/>
      <c r="E74" s="97"/>
      <c r="F74" s="97"/>
      <c r="G74" s="97"/>
    </row>
    <row r="75" spans="1:7" ht="12.75">
      <c r="A75" s="157"/>
      <c r="B75" s="97"/>
      <c r="C75" s="97"/>
      <c r="D75" s="97"/>
      <c r="E75" s="97"/>
      <c r="F75" s="97"/>
      <c r="G75" s="97"/>
    </row>
    <row r="76" spans="1:7" ht="12.75">
      <c r="A76" s="157"/>
      <c r="B76" s="97"/>
      <c r="C76" s="97"/>
      <c r="D76" s="97"/>
      <c r="E76" s="97"/>
      <c r="F76" s="97"/>
      <c r="G76" s="97"/>
    </row>
    <row r="77" spans="1:7" ht="12.75">
      <c r="A77" s="157"/>
      <c r="B77" s="97"/>
      <c r="C77" s="97"/>
      <c r="D77" s="97"/>
      <c r="E77" s="97"/>
      <c r="F77" s="97"/>
      <c r="G77" s="97"/>
    </row>
    <row r="78" spans="1:7" ht="12.75">
      <c r="A78" s="157"/>
      <c r="B78" s="97"/>
      <c r="C78" s="97"/>
      <c r="D78" s="97"/>
      <c r="E78" s="97"/>
      <c r="F78" s="97"/>
      <c r="G78" s="97"/>
    </row>
    <row r="79" spans="1:7" ht="12.75">
      <c r="A79" s="157"/>
      <c r="B79" s="97"/>
      <c r="C79" s="97"/>
      <c r="D79" s="97"/>
      <c r="E79" s="97"/>
      <c r="F79" s="97"/>
      <c r="G79" s="97"/>
    </row>
    <row r="80" spans="1:7" ht="12.75">
      <c r="A80" s="157"/>
      <c r="B80" s="97"/>
      <c r="C80" s="97"/>
      <c r="D80" s="97"/>
      <c r="E80" s="97"/>
      <c r="F80" s="97"/>
      <c r="G80" s="97"/>
    </row>
    <row r="81" spans="1:7" ht="12.75">
      <c r="A81" s="157"/>
      <c r="B81" s="97"/>
      <c r="C81" s="97"/>
      <c r="D81" s="97"/>
      <c r="E81" s="97"/>
      <c r="F81" s="97"/>
      <c r="G81" s="97"/>
    </row>
    <row r="82" spans="1:7" ht="12.75">
      <c r="A82" s="157"/>
      <c r="B82" s="97"/>
      <c r="C82" s="97"/>
      <c r="D82" s="97"/>
      <c r="E82" s="97"/>
      <c r="F82" s="97"/>
      <c r="G82" s="97"/>
    </row>
    <row r="83" spans="1:7" ht="12.75">
      <c r="A83" s="157"/>
      <c r="B83" s="97"/>
      <c r="C83" s="97"/>
      <c r="D83" s="97"/>
      <c r="E83" s="97"/>
      <c r="F83" s="97"/>
      <c r="G83" s="97"/>
    </row>
    <row r="84" spans="1:7" ht="12.75">
      <c r="A84" s="157"/>
      <c r="B84" s="97"/>
      <c r="C84" s="97"/>
      <c r="D84" s="97"/>
      <c r="E84" s="97"/>
      <c r="F84" s="97"/>
      <c r="G84" s="97"/>
    </row>
    <row r="85" spans="1:7" ht="12.75">
      <c r="A85" s="157"/>
      <c r="B85" s="97"/>
      <c r="C85" s="97"/>
      <c r="D85" s="97"/>
      <c r="E85" s="97"/>
      <c r="F85" s="97"/>
      <c r="G85" s="97"/>
    </row>
    <row r="86" spans="1:7" ht="12.75">
      <c r="A86" s="157"/>
      <c r="B86" s="97"/>
      <c r="C86" s="97"/>
      <c r="D86" s="97"/>
      <c r="E86" s="97"/>
      <c r="F86" s="97"/>
      <c r="G86" s="97"/>
    </row>
    <row r="87" spans="1:7" ht="12.75">
      <c r="A87" s="157"/>
      <c r="B87" s="97"/>
      <c r="C87" s="97"/>
      <c r="D87" s="97"/>
      <c r="E87" s="97"/>
      <c r="F87" s="97"/>
      <c r="G87" s="97"/>
    </row>
    <row r="88" spans="1:7" ht="12.75">
      <c r="A88" s="157"/>
      <c r="B88" s="97"/>
      <c r="C88" s="97"/>
      <c r="D88" s="97"/>
      <c r="E88" s="97"/>
      <c r="F88" s="97"/>
      <c r="G88" s="97"/>
    </row>
    <row r="89" spans="1:7" ht="12.75">
      <c r="A89" s="157"/>
      <c r="B89" s="97"/>
      <c r="C89" s="97"/>
      <c r="D89" s="97"/>
      <c r="E89" s="97"/>
      <c r="F89" s="97"/>
      <c r="G89" s="97"/>
    </row>
    <row r="90" spans="1:7" ht="12.75">
      <c r="A90" s="157"/>
      <c r="B90" s="97"/>
      <c r="C90" s="97"/>
      <c r="D90" s="97"/>
      <c r="E90" s="97"/>
      <c r="F90" s="97"/>
      <c r="G90" s="97"/>
    </row>
    <row r="91" spans="1:7" ht="12.75">
      <c r="A91" s="157"/>
      <c r="B91" s="97"/>
      <c r="C91" s="97"/>
      <c r="D91" s="97"/>
      <c r="E91" s="97"/>
      <c r="F91" s="97"/>
      <c r="G91" s="97"/>
    </row>
    <row r="92" spans="1:7" ht="12.75">
      <c r="A92" s="157"/>
      <c r="B92" s="97"/>
      <c r="C92" s="97"/>
      <c r="D92" s="97"/>
      <c r="E92" s="97"/>
      <c r="F92" s="97"/>
      <c r="G92" s="97"/>
    </row>
    <row r="93" spans="1:7" ht="12.75">
      <c r="A93" s="157"/>
      <c r="B93" s="97"/>
      <c r="C93" s="97"/>
      <c r="D93" s="97"/>
      <c r="E93" s="97"/>
      <c r="F93" s="97"/>
      <c r="G93" s="97"/>
    </row>
    <row r="94" spans="1:7" ht="12.75">
      <c r="A94" s="157"/>
      <c r="B94" s="97"/>
      <c r="C94" s="97"/>
      <c r="D94" s="97"/>
      <c r="E94" s="97"/>
      <c r="F94" s="97"/>
      <c r="G94" s="97"/>
    </row>
    <row r="95" spans="1:7" ht="12.75">
      <c r="A95" s="157"/>
      <c r="B95" s="97"/>
      <c r="C95" s="97"/>
      <c r="D95" s="97"/>
      <c r="E95" s="97"/>
      <c r="F95" s="97"/>
      <c r="G95" s="97"/>
    </row>
    <row r="96" spans="1:7" ht="12.75">
      <c r="A96" s="157"/>
      <c r="B96" s="97"/>
      <c r="C96" s="97"/>
      <c r="D96" s="97"/>
      <c r="E96" s="97"/>
      <c r="F96" s="97"/>
      <c r="G96" s="97"/>
    </row>
    <row r="97" spans="1:7" ht="12.75">
      <c r="A97" s="157"/>
      <c r="B97" s="97"/>
      <c r="C97" s="97"/>
      <c r="D97" s="97"/>
      <c r="E97" s="97"/>
      <c r="F97" s="97"/>
      <c r="G97" s="97"/>
    </row>
    <row r="98" spans="1:7" ht="12.75">
      <c r="A98" s="157"/>
      <c r="B98" s="97"/>
      <c r="C98" s="97"/>
      <c r="D98" s="97"/>
      <c r="E98" s="97"/>
      <c r="F98" s="97"/>
      <c r="G98" s="97"/>
    </row>
    <row r="99" spans="1:7" ht="12.75">
      <c r="A99" s="157"/>
      <c r="B99" s="97"/>
      <c r="C99" s="97"/>
      <c r="D99" s="97"/>
      <c r="E99" s="97"/>
      <c r="F99" s="97"/>
      <c r="G99" s="97"/>
    </row>
    <row r="100" spans="1:7" ht="12.75">
      <c r="A100" s="157"/>
      <c r="B100" s="97"/>
      <c r="C100" s="97"/>
      <c r="D100" s="97"/>
      <c r="E100" s="97"/>
      <c r="F100" s="97"/>
      <c r="G100" s="97"/>
    </row>
    <row r="101" spans="1:7" ht="12.75">
      <c r="A101" s="157"/>
      <c r="B101" s="97"/>
      <c r="C101" s="97"/>
      <c r="D101" s="97"/>
      <c r="E101" s="97"/>
      <c r="F101" s="97"/>
      <c r="G101" s="97"/>
    </row>
    <row r="102" spans="1:7" ht="12.75">
      <c r="A102" s="157"/>
      <c r="B102" s="97"/>
      <c r="C102" s="97"/>
      <c r="D102" s="97"/>
      <c r="E102" s="97"/>
      <c r="F102" s="97"/>
      <c r="G102" s="97"/>
    </row>
    <row r="103" spans="1:7" ht="12.75">
      <c r="A103" s="157"/>
      <c r="B103" s="97"/>
      <c r="C103" s="97"/>
      <c r="D103" s="97"/>
      <c r="E103" s="97"/>
      <c r="F103" s="97"/>
      <c r="G103" s="97"/>
    </row>
    <row r="104" spans="1:7" ht="12.75">
      <c r="A104" s="157"/>
      <c r="B104" s="97"/>
      <c r="C104" s="97"/>
      <c r="D104" s="97"/>
      <c r="E104" s="97"/>
      <c r="F104" s="97"/>
      <c r="G104" s="97"/>
    </row>
    <row r="105" spans="1:7" ht="12.75">
      <c r="A105" s="157"/>
      <c r="B105" s="97"/>
      <c r="C105" s="97"/>
      <c r="D105" s="97"/>
      <c r="E105" s="97"/>
      <c r="F105" s="97"/>
      <c r="G105" s="97"/>
    </row>
    <row r="106" spans="1:7" ht="12.75">
      <c r="A106" s="157"/>
      <c r="B106" s="97"/>
      <c r="C106" s="97"/>
      <c r="D106" s="97"/>
      <c r="E106" s="97"/>
      <c r="F106" s="97"/>
      <c r="G106" s="97"/>
    </row>
    <row r="107" spans="1:7" ht="12.75">
      <c r="A107" s="157"/>
      <c r="B107" s="97"/>
      <c r="C107" s="97"/>
      <c r="D107" s="97"/>
      <c r="E107" s="97"/>
      <c r="F107" s="97"/>
      <c r="G107" s="97"/>
    </row>
    <row r="108" spans="1:7" ht="12.75">
      <c r="A108" s="157"/>
      <c r="B108" s="97"/>
      <c r="C108" s="97"/>
      <c r="D108" s="97"/>
      <c r="E108" s="97"/>
      <c r="F108" s="97"/>
      <c r="G108" s="97"/>
    </row>
    <row r="109" spans="1:7" ht="12.75">
      <c r="A109" s="157"/>
      <c r="B109" s="97"/>
      <c r="C109" s="97"/>
      <c r="D109" s="97"/>
      <c r="E109" s="97"/>
      <c r="F109" s="97"/>
      <c r="G109" s="97"/>
    </row>
    <row r="110" spans="1:7" ht="12.75">
      <c r="A110" s="157"/>
      <c r="B110" s="97"/>
      <c r="C110" s="97"/>
      <c r="D110" s="97"/>
      <c r="E110" s="97"/>
      <c r="F110" s="97"/>
      <c r="G110" s="97"/>
    </row>
    <row r="111" spans="1:7" ht="12.75">
      <c r="A111" s="157"/>
      <c r="B111" s="97"/>
      <c r="C111" s="97"/>
      <c r="D111" s="97"/>
      <c r="E111" s="97"/>
      <c r="F111" s="97"/>
      <c r="G111" s="97"/>
    </row>
    <row r="112" spans="1:7" ht="12.75">
      <c r="A112" s="157"/>
      <c r="B112" s="97"/>
      <c r="C112" s="97"/>
      <c r="D112" s="97"/>
      <c r="E112" s="97"/>
      <c r="F112" s="97"/>
      <c r="G112" s="97"/>
    </row>
    <row r="113" spans="1:7" ht="12.75">
      <c r="A113" s="157"/>
      <c r="B113" s="97"/>
      <c r="C113" s="97"/>
      <c r="D113" s="97"/>
      <c r="E113" s="97"/>
      <c r="F113" s="97"/>
      <c r="G113" s="97"/>
    </row>
    <row r="114" spans="1:7" ht="12.75">
      <c r="A114" s="157"/>
      <c r="B114" s="97"/>
      <c r="C114" s="97"/>
      <c r="D114" s="97"/>
      <c r="E114" s="97"/>
      <c r="F114" s="97"/>
      <c r="G114" s="97"/>
    </row>
    <row r="115" spans="1:7" ht="12.75">
      <c r="A115" s="157"/>
      <c r="B115" s="97"/>
      <c r="C115" s="97"/>
      <c r="D115" s="97"/>
      <c r="E115" s="97"/>
      <c r="F115" s="97"/>
      <c r="G115" s="97"/>
    </row>
    <row r="116" spans="1:7" ht="12.75">
      <c r="A116" s="157"/>
      <c r="B116" s="97"/>
      <c r="C116" s="97"/>
      <c r="D116" s="97"/>
      <c r="E116" s="97"/>
      <c r="F116" s="97"/>
      <c r="G116" s="97"/>
    </row>
    <row r="117" spans="1:7" ht="12.75">
      <c r="A117" s="157"/>
      <c r="B117" s="97"/>
      <c r="C117" s="97"/>
      <c r="D117" s="97"/>
      <c r="E117" s="97"/>
      <c r="F117" s="97"/>
      <c r="G117" s="97"/>
    </row>
    <row r="118" spans="1:7" ht="12.75">
      <c r="A118" s="157"/>
      <c r="B118" s="97"/>
      <c r="C118" s="97"/>
      <c r="D118" s="97"/>
      <c r="E118" s="97"/>
      <c r="F118" s="97"/>
      <c r="G118" s="97"/>
    </row>
    <row r="119" spans="1:7" ht="12.75">
      <c r="A119" s="157"/>
      <c r="B119" s="97"/>
      <c r="C119" s="97"/>
      <c r="D119" s="97"/>
      <c r="E119" s="97"/>
      <c r="F119" s="97"/>
      <c r="G119" s="97"/>
    </row>
    <row r="120" spans="1:7" ht="12.75">
      <c r="A120" s="157"/>
      <c r="B120" s="97"/>
      <c r="C120" s="97"/>
      <c r="D120" s="97"/>
      <c r="E120" s="97"/>
      <c r="F120" s="97"/>
      <c r="G120" s="97"/>
    </row>
    <row r="121" spans="1:7" ht="12.75">
      <c r="A121" s="157"/>
      <c r="B121" s="97"/>
      <c r="C121" s="97"/>
      <c r="D121" s="97"/>
      <c r="E121" s="97"/>
      <c r="F121" s="97"/>
      <c r="G121" s="97"/>
    </row>
    <row r="122" spans="1:7" ht="12.75">
      <c r="A122" s="157"/>
      <c r="B122" s="97"/>
      <c r="C122" s="97"/>
      <c r="D122" s="97"/>
      <c r="E122" s="97"/>
      <c r="F122" s="97"/>
      <c r="G122" s="97"/>
    </row>
    <row r="123" spans="1:7" ht="12.75">
      <c r="A123" s="157"/>
      <c r="B123" s="97"/>
      <c r="C123" s="97"/>
      <c r="D123" s="97"/>
      <c r="E123" s="97"/>
      <c r="F123" s="97"/>
      <c r="G123" s="97"/>
    </row>
    <row r="124" spans="1:7" ht="12.75">
      <c r="A124" s="157"/>
      <c r="B124" s="97"/>
      <c r="C124" s="97"/>
      <c r="D124" s="97"/>
      <c r="E124" s="97"/>
      <c r="F124" s="97"/>
      <c r="G124" s="97"/>
    </row>
    <row r="125" spans="1:7" ht="12.75">
      <c r="A125" s="157"/>
      <c r="B125" s="97"/>
      <c r="C125" s="97"/>
      <c r="D125" s="97"/>
      <c r="E125" s="97"/>
      <c r="F125" s="97"/>
      <c r="G125" s="97"/>
    </row>
    <row r="126" spans="1:7" ht="12.75">
      <c r="A126" s="157"/>
      <c r="B126" s="97"/>
      <c r="C126" s="97"/>
      <c r="D126" s="97"/>
      <c r="E126" s="97"/>
      <c r="F126" s="97"/>
      <c r="G126" s="97"/>
    </row>
    <row r="127" spans="1:7" ht="12.75">
      <c r="A127" s="157"/>
      <c r="B127" s="97"/>
      <c r="C127" s="97"/>
      <c r="D127" s="97"/>
      <c r="E127" s="97"/>
      <c r="F127" s="97"/>
      <c r="G127" s="97"/>
    </row>
    <row r="128" spans="1:7" ht="12.75">
      <c r="A128" s="157"/>
      <c r="B128" s="97"/>
      <c r="C128" s="97"/>
      <c r="D128" s="97"/>
      <c r="E128" s="97"/>
      <c r="F128" s="97"/>
      <c r="G128" s="97"/>
    </row>
    <row r="129" spans="1:7" ht="12.75">
      <c r="A129" s="157"/>
      <c r="B129" s="97"/>
      <c r="C129" s="97"/>
      <c r="D129" s="97"/>
      <c r="E129" s="97"/>
      <c r="F129" s="97"/>
      <c r="G129" s="97"/>
    </row>
    <row r="130" spans="1:7" ht="12.75">
      <c r="A130" s="157"/>
      <c r="B130" s="97"/>
      <c r="C130" s="97"/>
      <c r="D130" s="97"/>
      <c r="E130" s="97"/>
      <c r="F130" s="97"/>
      <c r="G130" s="97"/>
    </row>
    <row r="131" spans="1:7" ht="12.75">
      <c r="A131" s="157"/>
      <c r="B131" s="97"/>
      <c r="C131" s="97"/>
      <c r="D131" s="97"/>
      <c r="E131" s="97"/>
      <c r="F131" s="97"/>
      <c r="G131" s="97"/>
    </row>
    <row r="132" spans="1:7" ht="12.75">
      <c r="A132" s="157"/>
      <c r="B132" s="97"/>
      <c r="C132" s="97"/>
      <c r="D132" s="97"/>
      <c r="E132" s="97"/>
      <c r="F132" s="97"/>
      <c r="G132" s="97"/>
    </row>
    <row r="133" spans="1:7" ht="12.75">
      <c r="A133" s="157"/>
      <c r="B133" s="97"/>
      <c r="C133" s="97"/>
      <c r="D133" s="97"/>
      <c r="E133" s="97"/>
      <c r="F133" s="97"/>
      <c r="G133" s="97"/>
    </row>
    <row r="134" spans="1:7" ht="12.75">
      <c r="A134" s="157"/>
      <c r="B134" s="97"/>
      <c r="C134" s="97"/>
      <c r="D134" s="97"/>
      <c r="E134" s="97"/>
      <c r="F134" s="97"/>
      <c r="G134" s="97"/>
    </row>
    <row r="135" spans="1:7" ht="12.75">
      <c r="A135" s="157"/>
      <c r="B135" s="97"/>
      <c r="C135" s="97"/>
      <c r="D135" s="97"/>
      <c r="E135" s="97"/>
      <c r="F135" s="97"/>
      <c r="G135" s="97"/>
    </row>
    <row r="136" spans="1:7" ht="12.75">
      <c r="A136" s="157"/>
      <c r="B136" s="97"/>
      <c r="C136" s="97"/>
      <c r="D136" s="97"/>
      <c r="E136" s="97"/>
      <c r="F136" s="97"/>
      <c r="G136" s="97"/>
    </row>
    <row r="137" spans="1:7" ht="12.75">
      <c r="A137" s="157"/>
      <c r="B137" s="97"/>
      <c r="C137" s="97"/>
      <c r="D137" s="97"/>
      <c r="E137" s="97"/>
      <c r="F137" s="97"/>
      <c r="G137" s="97"/>
    </row>
    <row r="138" spans="1:7" ht="12.75">
      <c r="A138" s="157"/>
      <c r="B138" s="97"/>
      <c r="C138" s="97"/>
      <c r="D138" s="97"/>
      <c r="E138" s="97"/>
      <c r="F138" s="97"/>
      <c r="G138" s="97"/>
    </row>
    <row r="139" spans="1:7" ht="12.75">
      <c r="A139" s="157"/>
      <c r="B139" s="97"/>
      <c r="C139" s="97"/>
      <c r="D139" s="97"/>
      <c r="E139" s="97"/>
      <c r="F139" s="97"/>
      <c r="G139" s="97"/>
    </row>
    <row r="140" spans="1:7" ht="12.75">
      <c r="A140" s="157"/>
      <c r="B140" s="97"/>
      <c r="C140" s="97"/>
      <c r="D140" s="97"/>
      <c r="E140" s="97"/>
      <c r="F140" s="97"/>
      <c r="G140" s="97"/>
    </row>
    <row r="141" spans="1:7" ht="12.75">
      <c r="A141" s="157"/>
      <c r="B141" s="97"/>
      <c r="C141" s="97"/>
      <c r="D141" s="97"/>
      <c r="E141" s="97"/>
      <c r="F141" s="97"/>
      <c r="G141" s="97"/>
    </row>
    <row r="142" spans="1:7" ht="12.75">
      <c r="A142" s="157"/>
      <c r="B142" s="97"/>
      <c r="C142" s="97"/>
      <c r="D142" s="97"/>
      <c r="E142" s="97"/>
      <c r="F142" s="97"/>
      <c r="G142" s="97"/>
    </row>
    <row r="143" spans="1:7" ht="12.75">
      <c r="A143" s="157"/>
      <c r="B143" s="97"/>
      <c r="C143" s="97"/>
      <c r="D143" s="97"/>
      <c r="E143" s="97"/>
      <c r="F143" s="97"/>
      <c r="G143" s="97"/>
    </row>
    <row r="144" spans="1:7" ht="12.75">
      <c r="A144" s="157"/>
      <c r="B144" s="97"/>
      <c r="C144" s="97"/>
      <c r="D144" s="97"/>
      <c r="E144" s="97"/>
      <c r="F144" s="97"/>
      <c r="G144" s="97"/>
    </row>
    <row r="145" spans="1:7" ht="12.75">
      <c r="A145" s="157"/>
      <c r="B145" s="97"/>
      <c r="C145" s="97"/>
      <c r="D145" s="97"/>
      <c r="E145" s="97"/>
      <c r="F145" s="97"/>
      <c r="G145" s="97"/>
    </row>
    <row r="146" spans="1:7" ht="12.75">
      <c r="A146" s="157"/>
      <c r="B146" s="97"/>
      <c r="C146" s="97"/>
      <c r="D146" s="97"/>
      <c r="E146" s="97"/>
      <c r="F146" s="97"/>
      <c r="G146" s="97"/>
    </row>
    <row r="147" spans="1:7" ht="12.75">
      <c r="A147" s="157"/>
      <c r="B147" s="97"/>
      <c r="C147" s="97"/>
      <c r="D147" s="97"/>
      <c r="E147" s="97"/>
      <c r="F147" s="97"/>
      <c r="G147" s="97"/>
    </row>
    <row r="148" spans="1:7" ht="12.75">
      <c r="A148" s="157"/>
      <c r="B148" s="97"/>
      <c r="C148" s="97"/>
      <c r="D148" s="97"/>
      <c r="E148" s="97"/>
      <c r="F148" s="97"/>
      <c r="G148" s="97"/>
    </row>
    <row r="149" spans="1:7" ht="12.75">
      <c r="A149" s="157"/>
      <c r="B149" s="97"/>
      <c r="C149" s="97"/>
      <c r="D149" s="97"/>
      <c r="E149" s="97"/>
      <c r="F149" s="97"/>
      <c r="G149" s="97"/>
    </row>
    <row r="150" spans="1:7" ht="12.75">
      <c r="A150" s="157"/>
      <c r="B150" s="97"/>
      <c r="C150" s="97"/>
      <c r="D150" s="97"/>
      <c r="E150" s="97"/>
      <c r="F150" s="97"/>
      <c r="G150" s="97"/>
    </row>
    <row r="151" spans="1:7" ht="12.75">
      <c r="A151" s="157"/>
      <c r="B151" s="97"/>
      <c r="C151" s="97"/>
      <c r="D151" s="97"/>
      <c r="E151" s="97"/>
      <c r="F151" s="97"/>
      <c r="G151" s="97"/>
    </row>
    <row r="152" spans="1:7" ht="12.75">
      <c r="A152" s="157"/>
      <c r="B152" s="97"/>
      <c r="C152" s="97"/>
      <c r="D152" s="97"/>
      <c r="E152" s="97"/>
      <c r="F152" s="97"/>
      <c r="G152" s="97"/>
    </row>
    <row r="153" spans="1:7" ht="12.75">
      <c r="A153" s="157"/>
      <c r="B153" s="97"/>
      <c r="C153" s="97"/>
      <c r="D153" s="97"/>
      <c r="E153" s="97"/>
      <c r="F153" s="97"/>
      <c r="G153" s="97"/>
    </row>
    <row r="154" spans="1:7" ht="12.75">
      <c r="A154" s="157"/>
      <c r="B154" s="97"/>
      <c r="C154" s="97"/>
      <c r="D154" s="97"/>
      <c r="E154" s="97"/>
      <c r="F154" s="97"/>
      <c r="G154" s="97"/>
    </row>
    <row r="155" spans="1:7" ht="12.75">
      <c r="A155" s="157"/>
      <c r="B155" s="97"/>
      <c r="C155" s="97"/>
      <c r="D155" s="97"/>
      <c r="E155" s="97"/>
      <c r="F155" s="97"/>
      <c r="G155" s="97"/>
    </row>
    <row r="156" spans="1:7" ht="12.75">
      <c r="A156" s="157"/>
      <c r="B156" s="97"/>
      <c r="C156" s="97"/>
      <c r="D156" s="97"/>
      <c r="E156" s="97"/>
      <c r="F156" s="97"/>
      <c r="G156" s="97"/>
    </row>
    <row r="157" spans="1:7" ht="12.75">
      <c r="A157" s="157"/>
      <c r="B157" s="97"/>
      <c r="C157" s="97"/>
      <c r="D157" s="97"/>
      <c r="E157" s="97"/>
      <c r="F157" s="97"/>
      <c r="G157" s="97"/>
    </row>
    <row r="158" spans="1:7" ht="12.75">
      <c r="A158" s="157"/>
      <c r="B158" s="97"/>
      <c r="C158" s="97"/>
      <c r="D158" s="97"/>
      <c r="E158" s="97"/>
      <c r="F158" s="97"/>
      <c r="G158" s="97"/>
    </row>
    <row r="159" spans="1:7" ht="12.75">
      <c r="A159" s="157"/>
      <c r="B159" s="97"/>
      <c r="C159" s="97"/>
      <c r="D159" s="97"/>
      <c r="E159" s="97"/>
      <c r="F159" s="97"/>
      <c r="G159" s="97"/>
    </row>
    <row r="160" spans="1:7" ht="12.75">
      <c r="A160" s="157"/>
      <c r="B160" s="97"/>
      <c r="C160" s="97"/>
      <c r="D160" s="97"/>
      <c r="E160" s="97"/>
      <c r="F160" s="97"/>
      <c r="G160" s="97"/>
    </row>
    <row r="161" spans="1:7" ht="12.75">
      <c r="A161" s="157"/>
      <c r="B161" s="97"/>
      <c r="C161" s="97"/>
      <c r="D161" s="97"/>
      <c r="E161" s="97"/>
      <c r="F161" s="97"/>
      <c r="G161" s="97"/>
    </row>
    <row r="162" spans="1:7" ht="12.75">
      <c r="A162" s="157"/>
      <c r="B162" s="97"/>
      <c r="C162" s="97"/>
      <c r="D162" s="97"/>
      <c r="E162" s="97"/>
      <c r="F162" s="97"/>
      <c r="G162" s="97"/>
    </row>
    <row r="163" spans="1:7" ht="12.75">
      <c r="A163" s="157"/>
      <c r="B163" s="97"/>
      <c r="C163" s="97"/>
      <c r="D163" s="97"/>
      <c r="E163" s="97"/>
      <c r="F163" s="97"/>
      <c r="G163" s="97"/>
    </row>
    <row r="164" spans="1:7" ht="12.75">
      <c r="A164" s="157"/>
      <c r="B164" s="97"/>
      <c r="C164" s="97"/>
      <c r="D164" s="97"/>
      <c r="E164" s="97"/>
      <c r="F164" s="97"/>
      <c r="G164" s="97"/>
    </row>
    <row r="165" spans="1:7" ht="12.75">
      <c r="A165" s="157"/>
      <c r="B165" s="97"/>
      <c r="C165" s="97"/>
      <c r="D165" s="97"/>
      <c r="E165" s="97"/>
      <c r="F165" s="97"/>
      <c r="G165" s="97"/>
    </row>
    <row r="166" spans="1:7" ht="12.75">
      <c r="A166" s="157"/>
      <c r="B166" s="97"/>
      <c r="C166" s="97"/>
      <c r="D166" s="97"/>
      <c r="E166" s="97"/>
      <c r="F166" s="97"/>
      <c r="G166" s="97"/>
    </row>
    <row r="167" spans="1:7" ht="12.75">
      <c r="A167" s="157"/>
      <c r="B167" s="97"/>
      <c r="C167" s="97"/>
      <c r="D167" s="97"/>
      <c r="E167" s="97"/>
      <c r="F167" s="97"/>
      <c r="G167" s="97"/>
    </row>
    <row r="168" spans="1:7" ht="12.75">
      <c r="A168" s="157"/>
      <c r="B168" s="97"/>
      <c r="C168" s="97"/>
      <c r="D168" s="97"/>
      <c r="E168" s="97"/>
      <c r="F168" s="97"/>
      <c r="G168" s="97"/>
    </row>
    <row r="169" spans="1:7" ht="12.75">
      <c r="A169" s="157"/>
      <c r="B169" s="97"/>
      <c r="C169" s="97"/>
      <c r="D169" s="97"/>
      <c r="E169" s="97"/>
      <c r="F169" s="97"/>
      <c r="G169" s="97"/>
    </row>
    <row r="170" spans="1:7" ht="12.75">
      <c r="A170" s="157"/>
      <c r="B170" s="97"/>
      <c r="C170" s="97"/>
      <c r="D170" s="97"/>
      <c r="E170" s="97"/>
      <c r="F170" s="97"/>
      <c r="G170" s="97"/>
    </row>
    <row r="171" spans="1:7" ht="12.75">
      <c r="A171" s="157"/>
      <c r="B171" s="97"/>
      <c r="C171" s="97"/>
      <c r="D171" s="97"/>
      <c r="E171" s="97"/>
      <c r="F171" s="97"/>
      <c r="G171" s="97"/>
    </row>
    <row r="172" spans="1:7" ht="12.75">
      <c r="A172" s="157"/>
      <c r="B172" s="97"/>
      <c r="C172" s="97"/>
      <c r="D172" s="97"/>
      <c r="E172" s="97"/>
      <c r="F172" s="97"/>
      <c r="G172" s="97"/>
    </row>
    <row r="173" spans="1:7" ht="12.75">
      <c r="A173" s="157"/>
      <c r="B173" s="97"/>
      <c r="C173" s="97"/>
      <c r="D173" s="97"/>
      <c r="E173" s="97"/>
      <c r="F173" s="97"/>
      <c r="G173" s="97"/>
    </row>
    <row r="174" spans="1:7" ht="12.75">
      <c r="A174" s="157"/>
      <c r="B174" s="97"/>
      <c r="C174" s="97"/>
      <c r="D174" s="97"/>
      <c r="E174" s="97"/>
      <c r="F174" s="97"/>
      <c r="G174" s="97"/>
    </row>
    <row r="175" spans="1:7" ht="12.75">
      <c r="A175" s="157"/>
      <c r="B175" s="97"/>
      <c r="C175" s="97"/>
      <c r="D175" s="97"/>
      <c r="E175" s="97"/>
      <c r="F175" s="97"/>
      <c r="G175" s="97"/>
    </row>
    <row r="176" spans="1:7" ht="12.75">
      <c r="A176" s="157"/>
      <c r="B176" s="97"/>
      <c r="C176" s="97"/>
      <c r="D176" s="97"/>
      <c r="E176" s="97"/>
      <c r="F176" s="97"/>
      <c r="G176" s="97"/>
    </row>
    <row r="177" spans="1:7" ht="12.75">
      <c r="A177" s="157"/>
      <c r="B177" s="97"/>
      <c r="C177" s="97"/>
      <c r="D177" s="97"/>
      <c r="E177" s="97"/>
      <c r="F177" s="97"/>
      <c r="G177" s="97"/>
    </row>
    <row r="178" spans="1:7" ht="12.75">
      <c r="A178" s="157"/>
      <c r="B178" s="97"/>
      <c r="C178" s="97"/>
      <c r="D178" s="97"/>
      <c r="E178" s="97"/>
      <c r="F178" s="97"/>
      <c r="G178" s="97"/>
    </row>
    <row r="179" spans="1:7" ht="12.75">
      <c r="A179" s="157"/>
      <c r="B179" s="97"/>
      <c r="C179" s="97"/>
      <c r="D179" s="97"/>
      <c r="E179" s="97"/>
      <c r="F179" s="97"/>
      <c r="G179" s="97"/>
    </row>
    <row r="180" spans="1:7" ht="12.75">
      <c r="A180" s="157"/>
      <c r="B180" s="97"/>
      <c r="C180" s="97"/>
      <c r="D180" s="97"/>
      <c r="E180" s="97"/>
      <c r="F180" s="97"/>
      <c r="G180" s="97"/>
    </row>
    <row r="181" spans="1:7" ht="12.75">
      <c r="A181" s="157"/>
      <c r="B181" s="97"/>
      <c r="C181" s="97"/>
      <c r="D181" s="97"/>
      <c r="E181" s="97"/>
      <c r="F181" s="97"/>
      <c r="G181" s="97"/>
    </row>
    <row r="182" spans="1:7" ht="12.75">
      <c r="A182" s="157"/>
      <c r="B182" s="97"/>
      <c r="C182" s="97"/>
      <c r="D182" s="97"/>
      <c r="E182" s="97"/>
      <c r="F182" s="97"/>
      <c r="G182" s="97"/>
    </row>
    <row r="183" spans="1:7" ht="12.75">
      <c r="A183" s="157"/>
      <c r="B183" s="97"/>
      <c r="C183" s="97"/>
      <c r="D183" s="97"/>
      <c r="E183" s="97"/>
      <c r="F183" s="97"/>
      <c r="G183" s="97"/>
    </row>
    <row r="184" spans="1:7" ht="12.75">
      <c r="A184" s="157"/>
      <c r="B184" s="97"/>
      <c r="C184" s="97"/>
      <c r="D184" s="97"/>
      <c r="E184" s="97"/>
      <c r="F184" s="97"/>
      <c r="G184" s="97"/>
    </row>
    <row r="185" spans="1:7" ht="12.75">
      <c r="A185" s="157"/>
      <c r="B185" s="97"/>
      <c r="C185" s="97"/>
      <c r="D185" s="97"/>
      <c r="E185" s="97"/>
      <c r="F185" s="97"/>
      <c r="G185" s="97"/>
    </row>
    <row r="186" spans="1:7" ht="12.75">
      <c r="A186" s="157"/>
      <c r="B186" s="97"/>
      <c r="C186" s="97"/>
      <c r="D186" s="97"/>
      <c r="E186" s="97"/>
      <c r="F186" s="97"/>
      <c r="G186" s="97"/>
    </row>
    <row r="187" spans="1:7" ht="12.75">
      <c r="A187" s="157"/>
      <c r="B187" s="97"/>
      <c r="C187" s="97"/>
      <c r="D187" s="97"/>
      <c r="E187" s="97"/>
      <c r="F187" s="97"/>
      <c r="G187" s="97"/>
    </row>
    <row r="188" spans="1:7" ht="12.75">
      <c r="A188" s="157"/>
      <c r="B188" s="97"/>
      <c r="C188" s="97"/>
      <c r="D188" s="97"/>
      <c r="E188" s="97"/>
      <c r="F188" s="97"/>
      <c r="G188" s="97"/>
    </row>
    <row r="189" spans="1:7" ht="12.75">
      <c r="A189" s="157"/>
      <c r="B189" s="97"/>
      <c r="C189" s="97"/>
      <c r="D189" s="97"/>
      <c r="E189" s="97"/>
      <c r="F189" s="97"/>
      <c r="G189" s="97"/>
    </row>
    <row r="190" spans="1:7" ht="12.75">
      <c r="A190" s="157"/>
      <c r="B190" s="97"/>
      <c r="C190" s="97"/>
      <c r="D190" s="97"/>
      <c r="E190" s="97"/>
      <c r="F190" s="97"/>
      <c r="G190" s="97"/>
    </row>
    <row r="191" spans="1:7" ht="12.75">
      <c r="A191" s="157"/>
      <c r="B191" s="97"/>
      <c r="C191" s="97"/>
      <c r="D191" s="97"/>
      <c r="E191" s="97"/>
      <c r="F191" s="97"/>
      <c r="G191" s="97"/>
    </row>
    <row r="192" spans="1:7" ht="12.75">
      <c r="A192" s="157"/>
      <c r="B192" s="97"/>
      <c r="C192" s="97"/>
      <c r="D192" s="97"/>
      <c r="E192" s="97"/>
      <c r="F192" s="97"/>
      <c r="G192" s="97"/>
    </row>
    <row r="193" spans="1:7" ht="12.75">
      <c r="A193" s="157"/>
      <c r="B193" s="97"/>
      <c r="C193" s="97"/>
      <c r="D193" s="97"/>
      <c r="E193" s="97"/>
      <c r="F193" s="97"/>
      <c r="G193" s="97"/>
    </row>
    <row r="194" spans="1:7" ht="12.75">
      <c r="A194" s="157"/>
      <c r="B194" s="97"/>
      <c r="C194" s="97"/>
      <c r="D194" s="97"/>
      <c r="E194" s="97"/>
      <c r="F194" s="97"/>
      <c r="G194" s="97"/>
    </row>
    <row r="195" spans="1:7" ht="12.75">
      <c r="A195" s="157"/>
      <c r="B195" s="97"/>
      <c r="C195" s="97"/>
      <c r="D195" s="97"/>
      <c r="E195" s="97"/>
      <c r="F195" s="97"/>
      <c r="G195" s="97"/>
    </row>
    <row r="196" spans="1:7" ht="12.75">
      <c r="A196" s="157"/>
      <c r="B196" s="97"/>
      <c r="C196" s="97"/>
      <c r="D196" s="97"/>
      <c r="E196" s="97"/>
      <c r="F196" s="97"/>
      <c r="G196" s="97"/>
    </row>
    <row r="197" spans="1:7" ht="12.75">
      <c r="A197" s="157"/>
      <c r="B197" s="97"/>
      <c r="C197" s="97"/>
      <c r="D197" s="97"/>
      <c r="E197" s="97"/>
      <c r="F197" s="97"/>
      <c r="G197" s="97"/>
    </row>
    <row r="198" spans="1:7" ht="12.75">
      <c r="A198" s="157"/>
      <c r="B198" s="97"/>
      <c r="C198" s="97"/>
      <c r="D198" s="97"/>
      <c r="E198" s="97"/>
      <c r="F198" s="97"/>
      <c r="G198" s="97"/>
    </row>
    <row r="199" spans="1:7" ht="12.75">
      <c r="A199" s="157"/>
      <c r="B199" s="97"/>
      <c r="C199" s="97"/>
      <c r="D199" s="97"/>
      <c r="E199" s="97"/>
      <c r="F199" s="97"/>
      <c r="G199" s="97"/>
    </row>
    <row r="200" spans="1:7" ht="12.75">
      <c r="A200" s="157"/>
      <c r="B200" s="97"/>
      <c r="C200" s="97"/>
      <c r="D200" s="97"/>
      <c r="E200" s="97"/>
      <c r="F200" s="97"/>
      <c r="G200" s="97"/>
    </row>
    <row r="201" spans="1:7" ht="12.75">
      <c r="A201" s="157"/>
      <c r="B201" s="97"/>
      <c r="C201" s="97"/>
      <c r="D201" s="97"/>
      <c r="E201" s="97"/>
      <c r="F201" s="97"/>
      <c r="G201" s="97"/>
    </row>
    <row r="202" spans="1:7" ht="12.75">
      <c r="A202" s="157"/>
      <c r="B202" s="97"/>
      <c r="C202" s="97"/>
      <c r="D202" s="97"/>
      <c r="E202" s="97"/>
      <c r="F202" s="97"/>
      <c r="G202" s="97"/>
    </row>
    <row r="203" spans="1:7" ht="12.75">
      <c r="A203" s="157"/>
      <c r="B203" s="97"/>
      <c r="C203" s="97"/>
      <c r="D203" s="97"/>
      <c r="E203" s="97"/>
      <c r="F203" s="97"/>
      <c r="G203" s="97"/>
    </row>
    <row r="204" spans="1:7" ht="12.75">
      <c r="A204" s="157"/>
      <c r="B204" s="97"/>
      <c r="C204" s="97"/>
      <c r="D204" s="97"/>
      <c r="E204" s="97"/>
      <c r="F204" s="97"/>
      <c r="G204" s="97"/>
    </row>
    <row r="205" spans="1:7" ht="12.75">
      <c r="A205" s="157"/>
      <c r="B205" s="97"/>
      <c r="C205" s="97"/>
      <c r="D205" s="97"/>
      <c r="E205" s="97"/>
      <c r="F205" s="97"/>
      <c r="G205" s="97"/>
    </row>
    <row r="206" spans="1:7" ht="12.75">
      <c r="A206" s="157"/>
      <c r="B206" s="97"/>
      <c r="C206" s="97"/>
      <c r="D206" s="97"/>
      <c r="E206" s="97"/>
      <c r="F206" s="97"/>
      <c r="G206" s="97"/>
    </row>
    <row r="207" spans="1:7" ht="12.75">
      <c r="A207" s="157"/>
      <c r="B207" s="97"/>
      <c r="C207" s="97"/>
      <c r="D207" s="97"/>
      <c r="E207" s="97"/>
      <c r="F207" s="97"/>
      <c r="G207" s="97"/>
    </row>
    <row r="208" spans="1:7" ht="12.75">
      <c r="A208" s="157"/>
      <c r="B208" s="97"/>
      <c r="C208" s="97"/>
      <c r="D208" s="97"/>
      <c r="E208" s="97"/>
      <c r="F208" s="97"/>
      <c r="G208" s="97"/>
    </row>
    <row r="209" spans="1:7" ht="12.75">
      <c r="A209" s="157"/>
      <c r="B209" s="97"/>
      <c r="C209" s="97"/>
      <c r="D209" s="97"/>
      <c r="E209" s="97"/>
      <c r="F209" s="97"/>
      <c r="G209" s="97"/>
    </row>
    <row r="210" spans="1:7" ht="12.75">
      <c r="A210" s="157"/>
      <c r="B210" s="97"/>
      <c r="C210" s="97"/>
      <c r="D210" s="97"/>
      <c r="E210" s="97"/>
      <c r="F210" s="97"/>
      <c r="G210" s="97"/>
    </row>
    <row r="211" spans="1:7" ht="12.75">
      <c r="A211" s="157"/>
      <c r="B211" s="97"/>
      <c r="C211" s="97"/>
      <c r="D211" s="97"/>
      <c r="E211" s="97"/>
      <c r="F211" s="97"/>
      <c r="G211" s="97"/>
    </row>
    <row r="212" spans="1:7" ht="12.75">
      <c r="A212" s="157"/>
      <c r="B212" s="97"/>
      <c r="C212" s="97"/>
      <c r="D212" s="97"/>
      <c r="E212" s="97"/>
      <c r="F212" s="97"/>
      <c r="G212" s="97"/>
    </row>
    <row r="213" spans="1:7" ht="12.75">
      <c r="A213" s="157"/>
      <c r="B213" s="97"/>
      <c r="C213" s="97"/>
      <c r="D213" s="97"/>
      <c r="E213" s="97"/>
      <c r="F213" s="97"/>
      <c r="G213" s="97"/>
    </row>
    <row r="214" spans="1:7" ht="12.75">
      <c r="A214" s="157"/>
      <c r="B214" s="97"/>
      <c r="C214" s="97"/>
      <c r="D214" s="97"/>
      <c r="E214" s="97"/>
      <c r="F214" s="97"/>
      <c r="G214" s="97"/>
    </row>
    <row r="215" spans="1:7" ht="12.75">
      <c r="A215" s="157"/>
      <c r="B215" s="97"/>
      <c r="C215" s="97"/>
      <c r="D215" s="97"/>
      <c r="E215" s="97"/>
      <c r="F215" s="97"/>
      <c r="G215" s="97"/>
    </row>
    <row r="216" spans="1:7" ht="12.75">
      <c r="A216" s="157"/>
      <c r="B216" s="97"/>
      <c r="C216" s="97"/>
      <c r="D216" s="97"/>
      <c r="E216" s="97"/>
      <c r="F216" s="97"/>
      <c r="G216" s="97"/>
    </row>
    <row r="217" spans="1:7" ht="12.75">
      <c r="A217" s="157"/>
      <c r="B217" s="97"/>
      <c r="C217" s="97"/>
      <c r="D217" s="97"/>
      <c r="E217" s="97"/>
      <c r="F217" s="97"/>
      <c r="G217" s="97"/>
    </row>
    <row r="218" spans="1:7" ht="12.75">
      <c r="A218" s="157"/>
      <c r="B218" s="97"/>
      <c r="C218" s="97"/>
      <c r="D218" s="97"/>
      <c r="E218" s="97"/>
      <c r="F218" s="97"/>
      <c r="G218" s="97"/>
    </row>
    <row r="219" spans="1:7" ht="12.75">
      <c r="A219" s="157"/>
      <c r="B219" s="97"/>
      <c r="C219" s="97"/>
      <c r="D219" s="97"/>
      <c r="E219" s="97"/>
      <c r="F219" s="97"/>
      <c r="G219" s="97"/>
    </row>
    <row r="220" spans="1:7" ht="12.75">
      <c r="A220" s="157"/>
      <c r="B220" s="97"/>
      <c r="C220" s="97"/>
      <c r="D220" s="97"/>
      <c r="E220" s="97"/>
      <c r="F220" s="97"/>
      <c r="G220" s="97"/>
    </row>
    <row r="221" spans="1:7" ht="12.75">
      <c r="A221" s="157"/>
      <c r="B221" s="97"/>
      <c r="C221" s="97"/>
      <c r="D221" s="97"/>
      <c r="E221" s="97"/>
      <c r="F221" s="97"/>
      <c r="G221" s="97"/>
    </row>
    <row r="222" spans="1:7" ht="12.75">
      <c r="A222" s="157"/>
      <c r="B222" s="97"/>
      <c r="C222" s="97"/>
      <c r="D222" s="97"/>
      <c r="E222" s="97"/>
      <c r="F222" s="97"/>
      <c r="G222" s="97"/>
    </row>
    <row r="223" spans="1:7" ht="12.75">
      <c r="A223" s="157"/>
      <c r="B223" s="97"/>
      <c r="C223" s="97"/>
      <c r="D223" s="97"/>
      <c r="E223" s="97"/>
      <c r="F223" s="97"/>
      <c r="G223" s="97"/>
    </row>
    <row r="224" spans="1:7" ht="12.75">
      <c r="A224" s="157"/>
      <c r="B224" s="97"/>
      <c r="C224" s="97"/>
      <c r="D224" s="97"/>
      <c r="E224" s="97"/>
      <c r="F224" s="97"/>
      <c r="G224" s="97"/>
    </row>
    <row r="225" spans="1:7" ht="12.75">
      <c r="A225" s="157"/>
      <c r="B225" s="97"/>
      <c r="C225" s="97"/>
      <c r="D225" s="97"/>
      <c r="E225" s="97"/>
      <c r="F225" s="97"/>
      <c r="G225" s="97"/>
    </row>
    <row r="226" spans="1:7" ht="12.75">
      <c r="A226" s="157"/>
      <c r="B226" s="97"/>
      <c r="C226" s="97"/>
      <c r="D226" s="97"/>
      <c r="E226" s="97"/>
      <c r="F226" s="97"/>
      <c r="G226" s="97"/>
    </row>
    <row r="227" spans="1:7" ht="12.75">
      <c r="A227" s="157"/>
      <c r="B227" s="97"/>
      <c r="C227" s="97"/>
      <c r="D227" s="97"/>
      <c r="E227" s="97"/>
      <c r="F227" s="97"/>
      <c r="G227" s="97"/>
    </row>
    <row r="228" spans="1:7" ht="12.75">
      <c r="A228" s="157"/>
      <c r="B228" s="97"/>
      <c r="C228" s="97"/>
      <c r="D228" s="97"/>
      <c r="E228" s="97"/>
      <c r="F228" s="97"/>
      <c r="G228" s="97"/>
    </row>
    <row r="229" spans="1:7" ht="12.75">
      <c r="A229" s="157"/>
      <c r="B229" s="97"/>
      <c r="C229" s="97"/>
      <c r="D229" s="97"/>
      <c r="E229" s="97"/>
      <c r="F229" s="97"/>
      <c r="G229" s="97"/>
    </row>
    <row r="230" spans="1:7" ht="12.75">
      <c r="A230" s="157"/>
      <c r="B230" s="97"/>
      <c r="C230" s="97"/>
      <c r="D230" s="97"/>
      <c r="E230" s="97"/>
      <c r="F230" s="97"/>
      <c r="G230" s="97"/>
    </row>
    <row r="231" spans="1:7" ht="12.75">
      <c r="A231" s="157"/>
      <c r="B231" s="97"/>
      <c r="C231" s="97"/>
      <c r="D231" s="97"/>
      <c r="E231" s="97"/>
      <c r="F231" s="97"/>
      <c r="G231" s="97"/>
    </row>
    <row r="232" spans="1:7" ht="12.75">
      <c r="A232" s="157"/>
      <c r="B232" s="97"/>
      <c r="C232" s="97"/>
      <c r="D232" s="97"/>
      <c r="E232" s="97"/>
      <c r="F232" s="97"/>
      <c r="G232" s="97"/>
    </row>
    <row r="233" spans="1:7" ht="12.75">
      <c r="A233" s="157"/>
      <c r="B233" s="97"/>
      <c r="C233" s="97"/>
      <c r="D233" s="97"/>
      <c r="E233" s="97"/>
      <c r="F233" s="97"/>
      <c r="G233" s="97"/>
    </row>
    <row r="234" spans="1:7" ht="12.75">
      <c r="A234" s="157"/>
      <c r="B234" s="97"/>
      <c r="C234" s="97"/>
      <c r="D234" s="97"/>
      <c r="E234" s="97"/>
      <c r="F234" s="97"/>
      <c r="G234" s="97"/>
    </row>
    <row r="235" spans="1:7" ht="12.75">
      <c r="A235" s="157"/>
      <c r="B235" s="97"/>
      <c r="C235" s="97"/>
      <c r="D235" s="97"/>
      <c r="E235" s="97"/>
      <c r="F235" s="97"/>
      <c r="G235" s="97"/>
    </row>
    <row r="236" spans="1:7" ht="12.75">
      <c r="A236" s="157"/>
      <c r="B236" s="97"/>
      <c r="C236" s="97"/>
      <c r="D236" s="97"/>
      <c r="E236" s="97"/>
      <c r="F236" s="97"/>
      <c r="G236" s="97"/>
    </row>
    <row r="237" spans="1:7" ht="12.75">
      <c r="A237" s="157"/>
      <c r="B237" s="97"/>
      <c r="C237" s="97"/>
      <c r="D237" s="97"/>
      <c r="E237" s="97"/>
      <c r="F237" s="97"/>
      <c r="G237" s="97"/>
    </row>
    <row r="238" spans="1:7" ht="12.75">
      <c r="A238" s="157"/>
      <c r="B238" s="97"/>
      <c r="C238" s="97"/>
      <c r="D238" s="97"/>
      <c r="E238" s="97"/>
      <c r="F238" s="97"/>
      <c r="G238" s="97"/>
    </row>
    <row r="239" spans="1:7" ht="12.75">
      <c r="A239" s="157"/>
      <c r="B239" s="97"/>
      <c r="C239" s="97"/>
      <c r="D239" s="97"/>
      <c r="E239" s="97"/>
      <c r="F239" s="97"/>
      <c r="G239" s="97"/>
    </row>
    <row r="240" spans="1:7" ht="12.75">
      <c r="A240" s="157"/>
      <c r="B240" s="97"/>
      <c r="C240" s="97"/>
      <c r="D240" s="97"/>
      <c r="E240" s="97"/>
      <c r="F240" s="97"/>
      <c r="G240" s="97"/>
    </row>
    <row r="241" spans="1:7" ht="12.75">
      <c r="A241" s="157"/>
      <c r="B241" s="97"/>
      <c r="C241" s="97"/>
      <c r="D241" s="97"/>
      <c r="E241" s="97"/>
      <c r="F241" s="97"/>
      <c r="G241" s="97"/>
    </row>
    <row r="242" spans="1:7" ht="12.75">
      <c r="A242" s="157"/>
      <c r="B242" s="97"/>
      <c r="C242" s="97"/>
      <c r="D242" s="97"/>
      <c r="E242" s="97"/>
      <c r="F242" s="97"/>
      <c r="G242" s="97"/>
    </row>
    <row r="243" spans="1:7" ht="12.75">
      <c r="A243" s="157"/>
      <c r="B243" s="97"/>
      <c r="C243" s="97"/>
      <c r="D243" s="97"/>
      <c r="E243" s="97"/>
      <c r="F243" s="97"/>
      <c r="G243" s="97"/>
    </row>
    <row r="244" spans="1:7" ht="12.75">
      <c r="A244" s="157"/>
      <c r="B244" s="97"/>
      <c r="C244" s="97"/>
      <c r="D244" s="97"/>
      <c r="E244" s="97"/>
      <c r="F244" s="97"/>
      <c r="G244" s="97"/>
    </row>
    <row r="245" spans="1:7" ht="12.75">
      <c r="A245" s="157"/>
      <c r="B245" s="97"/>
      <c r="C245" s="97"/>
      <c r="D245" s="97"/>
      <c r="E245" s="97"/>
      <c r="F245" s="97"/>
      <c r="G245" s="97"/>
    </row>
    <row r="246" spans="1:7" ht="12.75">
      <c r="A246" s="157"/>
      <c r="B246" s="97"/>
      <c r="C246" s="97"/>
      <c r="D246" s="97"/>
      <c r="E246" s="97"/>
      <c r="F246" s="97"/>
      <c r="G246" s="97"/>
    </row>
    <row r="247" spans="1:7" ht="12.75">
      <c r="A247" s="157"/>
      <c r="B247" s="97"/>
      <c r="C247" s="97"/>
      <c r="D247" s="97"/>
      <c r="E247" s="97"/>
      <c r="F247" s="97"/>
      <c r="G247" s="97"/>
    </row>
    <row r="248" spans="1:7" ht="12.75">
      <c r="A248" s="157"/>
      <c r="B248" s="97"/>
      <c r="C248" s="97"/>
      <c r="D248" s="97"/>
      <c r="E248" s="97"/>
      <c r="F248" s="97"/>
      <c r="G248" s="97"/>
    </row>
    <row r="249" spans="1:7" ht="12.75">
      <c r="A249" s="157"/>
      <c r="B249" s="97"/>
      <c r="C249" s="97"/>
      <c r="D249" s="97"/>
      <c r="E249" s="97"/>
      <c r="F249" s="97"/>
      <c r="G249" s="97"/>
    </row>
    <row r="250" spans="1:7" ht="12.75">
      <c r="A250" s="157"/>
      <c r="B250" s="97"/>
      <c r="C250" s="97"/>
      <c r="D250" s="97"/>
      <c r="E250" s="97"/>
      <c r="F250" s="97"/>
      <c r="G250" s="97"/>
    </row>
    <row r="251" spans="1:7" ht="12.75">
      <c r="A251" s="157"/>
      <c r="B251" s="97"/>
      <c r="C251" s="97"/>
      <c r="D251" s="97"/>
      <c r="E251" s="97"/>
      <c r="F251" s="97"/>
      <c r="G251" s="97"/>
    </row>
    <row r="252" spans="1:7" ht="12.75">
      <c r="A252" s="157"/>
      <c r="B252" s="97"/>
      <c r="C252" s="97"/>
      <c r="D252" s="97"/>
      <c r="E252" s="97"/>
      <c r="F252" s="97"/>
      <c r="G252" s="97"/>
    </row>
    <row r="253" spans="1:7" ht="12.75">
      <c r="A253" s="157"/>
      <c r="B253" s="97"/>
      <c r="C253" s="97"/>
      <c r="D253" s="97"/>
      <c r="E253" s="97"/>
      <c r="F253" s="97"/>
      <c r="G253" s="97"/>
    </row>
    <row r="254" spans="1:7" ht="12.75">
      <c r="A254" s="157"/>
      <c r="B254" s="97"/>
      <c r="C254" s="97"/>
      <c r="D254" s="97"/>
      <c r="E254" s="97"/>
      <c r="F254" s="97"/>
      <c r="G254" s="97"/>
    </row>
    <row r="255" spans="1:7" ht="12.75">
      <c r="A255" s="157"/>
      <c r="B255" s="97"/>
      <c r="C255" s="97"/>
      <c r="D255" s="97"/>
      <c r="E255" s="97"/>
      <c r="F255" s="97"/>
      <c r="G255" s="97"/>
    </row>
    <row r="256" spans="1:7" ht="12.75">
      <c r="A256" s="157"/>
      <c r="B256" s="97"/>
      <c r="C256" s="97"/>
      <c r="D256" s="97"/>
      <c r="E256" s="97"/>
      <c r="F256" s="97"/>
      <c r="G256" s="97"/>
    </row>
    <row r="257" spans="1:7" ht="12.75">
      <c r="A257" s="157"/>
      <c r="B257" s="97"/>
      <c r="C257" s="97"/>
      <c r="D257" s="97"/>
      <c r="E257" s="97"/>
      <c r="F257" s="97"/>
      <c r="G257" s="97"/>
    </row>
    <row r="258" spans="1:7" ht="12.75">
      <c r="A258" s="157"/>
      <c r="B258" s="97"/>
      <c r="C258" s="97"/>
      <c r="D258" s="97"/>
      <c r="E258" s="97"/>
      <c r="F258" s="97"/>
      <c r="G258" s="97"/>
    </row>
    <row r="259" spans="1:7" ht="12.75">
      <c r="A259" s="157"/>
      <c r="B259" s="97"/>
      <c r="C259" s="97"/>
      <c r="D259" s="97"/>
      <c r="E259" s="97"/>
      <c r="F259" s="97"/>
      <c r="G259" s="97"/>
    </row>
    <row r="260" spans="1:7" ht="12.75">
      <c r="A260" s="157"/>
      <c r="B260" s="97"/>
      <c r="C260" s="97"/>
      <c r="D260" s="97"/>
      <c r="E260" s="97"/>
      <c r="F260" s="97"/>
      <c r="G260" s="97"/>
    </row>
    <row r="261" spans="1:7" ht="12.75">
      <c r="A261" s="157"/>
      <c r="B261" s="97"/>
      <c r="C261" s="97"/>
      <c r="D261" s="97"/>
      <c r="E261" s="97"/>
      <c r="F261" s="97"/>
      <c r="G261" s="97"/>
    </row>
    <row r="262" spans="1:7" ht="12.75">
      <c r="A262" s="157"/>
      <c r="B262" s="97"/>
      <c r="C262" s="97"/>
      <c r="D262" s="97"/>
      <c r="E262" s="97"/>
      <c r="F262" s="97"/>
      <c r="G262" s="97"/>
    </row>
    <row r="263" spans="1:7" ht="12.75">
      <c r="A263" s="157"/>
      <c r="B263" s="97"/>
      <c r="C263" s="97"/>
      <c r="D263" s="97"/>
      <c r="E263" s="97"/>
      <c r="F263" s="97"/>
      <c r="G263" s="97"/>
    </row>
    <row r="264" spans="1:7" ht="12.75">
      <c r="A264" s="157"/>
      <c r="B264" s="97"/>
      <c r="C264" s="97"/>
      <c r="D264" s="97"/>
      <c r="E264" s="97"/>
      <c r="F264" s="97"/>
      <c r="G264" s="97"/>
    </row>
    <row r="265" spans="1:7" ht="12.75">
      <c r="A265" s="157"/>
      <c r="B265" s="97"/>
      <c r="C265" s="97"/>
      <c r="D265" s="97"/>
      <c r="E265" s="97"/>
      <c r="F265" s="97"/>
      <c r="G265" s="97"/>
    </row>
    <row r="266" spans="1:7" ht="12.75">
      <c r="A266" s="157"/>
      <c r="B266" s="97"/>
      <c r="C266" s="97"/>
      <c r="D266" s="97"/>
      <c r="E266" s="97"/>
      <c r="F266" s="97"/>
      <c r="G266" s="97"/>
    </row>
    <row r="267" spans="1:7" ht="12.75">
      <c r="A267" s="157"/>
      <c r="B267" s="97"/>
      <c r="C267" s="97"/>
      <c r="D267" s="97"/>
      <c r="E267" s="97"/>
      <c r="F267" s="97"/>
      <c r="G267" s="97"/>
    </row>
    <row r="268" spans="1:7" ht="12.75">
      <c r="A268" s="157"/>
      <c r="B268" s="97"/>
      <c r="C268" s="97"/>
      <c r="D268" s="97"/>
      <c r="E268" s="97"/>
      <c r="F268" s="97"/>
      <c r="G268" s="97"/>
    </row>
    <row r="269" spans="1:7" ht="12.75">
      <c r="A269" s="157"/>
      <c r="B269" s="97"/>
      <c r="C269" s="97"/>
      <c r="D269" s="97"/>
      <c r="E269" s="97"/>
      <c r="F269" s="97"/>
      <c r="G269" s="97"/>
    </row>
    <row r="270" spans="1:7" ht="12.75">
      <c r="A270" s="157"/>
      <c r="B270" s="97"/>
      <c r="C270" s="97"/>
      <c r="D270" s="97"/>
      <c r="E270" s="97"/>
      <c r="F270" s="97"/>
      <c r="G270" s="97"/>
    </row>
    <row r="271" spans="1:7" ht="12.75">
      <c r="A271" s="157"/>
      <c r="B271" s="97"/>
      <c r="C271" s="97"/>
      <c r="D271" s="97"/>
      <c r="E271" s="97"/>
      <c r="F271" s="97"/>
      <c r="G271" s="97"/>
    </row>
    <row r="272" spans="1:7" ht="12.75">
      <c r="A272" s="157"/>
      <c r="B272" s="97"/>
      <c r="C272" s="97"/>
      <c r="D272" s="97"/>
      <c r="E272" s="97"/>
      <c r="F272" s="97"/>
      <c r="G272" s="97"/>
    </row>
    <row r="273" spans="1:7" ht="12.75">
      <c r="A273" s="157"/>
      <c r="B273" s="97"/>
      <c r="C273" s="97"/>
      <c r="D273" s="97"/>
      <c r="E273" s="97"/>
      <c r="F273" s="97"/>
      <c r="G273" s="97"/>
    </row>
    <row r="274" spans="1:7" ht="12.75">
      <c r="A274" s="157"/>
      <c r="B274" s="97"/>
      <c r="C274" s="97"/>
      <c r="D274" s="97"/>
      <c r="E274" s="97"/>
      <c r="F274" s="97"/>
      <c r="G274" s="97"/>
    </row>
    <row r="275" spans="1:7" ht="12.75">
      <c r="A275" s="157"/>
      <c r="B275" s="97"/>
      <c r="C275" s="97"/>
      <c r="D275" s="97"/>
      <c r="E275" s="97"/>
      <c r="F275" s="97"/>
      <c r="G275" s="97"/>
    </row>
    <row r="276" spans="1:7" ht="12.75">
      <c r="A276" s="157"/>
      <c r="B276" s="97"/>
      <c r="C276" s="97"/>
      <c r="D276" s="97"/>
      <c r="E276" s="97"/>
      <c r="F276" s="97"/>
      <c r="G276" s="97"/>
    </row>
    <row r="277" spans="1:7" ht="12.75">
      <c r="A277" s="157"/>
      <c r="B277" s="97"/>
      <c r="C277" s="97"/>
      <c r="D277" s="97"/>
      <c r="E277" s="97"/>
      <c r="F277" s="97"/>
      <c r="G277" s="97"/>
    </row>
    <row r="278" spans="1:7" ht="12.75">
      <c r="A278" s="157"/>
      <c r="B278" s="97"/>
      <c r="C278" s="97"/>
      <c r="D278" s="97"/>
      <c r="E278" s="97"/>
      <c r="F278" s="97"/>
      <c r="G278" s="97"/>
    </row>
    <row r="279" spans="1:7" ht="12.75">
      <c r="A279" s="157"/>
      <c r="B279" s="97"/>
      <c r="C279" s="97"/>
      <c r="D279" s="97"/>
      <c r="E279" s="97"/>
      <c r="F279" s="97"/>
      <c r="G279" s="97"/>
    </row>
    <row r="280" spans="1:7" ht="12.75">
      <c r="A280" s="157"/>
      <c r="B280" s="97"/>
      <c r="C280" s="97"/>
      <c r="D280" s="97"/>
      <c r="E280" s="97"/>
      <c r="F280" s="97"/>
      <c r="G280" s="97"/>
    </row>
    <row r="281" spans="1:7" ht="12.75">
      <c r="A281" s="157"/>
      <c r="B281" s="97"/>
      <c r="C281" s="97"/>
      <c r="D281" s="97"/>
      <c r="E281" s="97"/>
      <c r="F281" s="97"/>
      <c r="G281" s="97"/>
    </row>
    <row r="282" spans="1:7" ht="12.75">
      <c r="A282" s="157"/>
      <c r="B282" s="97"/>
      <c r="C282" s="97"/>
      <c r="D282" s="97"/>
      <c r="E282" s="97"/>
      <c r="F282" s="97"/>
      <c r="G282" s="97"/>
    </row>
    <row r="283" spans="1:7" ht="12.75">
      <c r="A283" s="157"/>
      <c r="B283" s="97"/>
      <c r="C283" s="97"/>
      <c r="D283" s="97"/>
      <c r="E283" s="97"/>
      <c r="F283" s="97"/>
      <c r="G283" s="97"/>
    </row>
    <row r="284" spans="1:7" ht="12.75">
      <c r="A284" s="157"/>
      <c r="B284" s="97"/>
      <c r="C284" s="97"/>
      <c r="D284" s="97"/>
      <c r="E284" s="97"/>
      <c r="F284" s="97"/>
      <c r="G284" s="97"/>
    </row>
    <row r="285" spans="1:7" ht="12.75">
      <c r="A285" s="157"/>
      <c r="B285" s="97"/>
      <c r="C285" s="97"/>
      <c r="D285" s="97"/>
      <c r="E285" s="97"/>
      <c r="F285" s="97"/>
      <c r="G285" s="97"/>
    </row>
    <row r="286" spans="1:7" ht="12.75">
      <c r="A286" s="157"/>
      <c r="B286" s="97"/>
      <c r="C286" s="97"/>
      <c r="D286" s="97"/>
      <c r="E286" s="97"/>
      <c r="F286" s="97"/>
      <c r="G286" s="97"/>
    </row>
    <row r="287" spans="1:7" ht="12.75">
      <c r="A287" s="157"/>
      <c r="B287" s="97"/>
      <c r="C287" s="97"/>
      <c r="D287" s="97"/>
      <c r="E287" s="97"/>
      <c r="F287" s="97"/>
      <c r="G287" s="97"/>
    </row>
    <row r="288" spans="1:7" ht="12.75">
      <c r="A288" s="157"/>
      <c r="B288" s="97"/>
      <c r="C288" s="97"/>
      <c r="D288" s="97"/>
      <c r="E288" s="97"/>
      <c r="F288" s="97"/>
      <c r="G288" s="97"/>
    </row>
    <row r="289" spans="1:7" ht="12.75">
      <c r="A289" s="157"/>
      <c r="B289" s="97"/>
      <c r="C289" s="97"/>
      <c r="D289" s="97"/>
      <c r="E289" s="97"/>
      <c r="F289" s="97"/>
      <c r="G289" s="97"/>
    </row>
    <row r="290" spans="1:7" ht="12.75">
      <c r="A290" s="157"/>
      <c r="B290" s="97"/>
      <c r="C290" s="97"/>
      <c r="D290" s="97"/>
      <c r="E290" s="97"/>
      <c r="F290" s="97"/>
      <c r="G290" s="97"/>
    </row>
    <row r="291" spans="1:7" ht="12.75">
      <c r="A291" s="157"/>
      <c r="B291" s="97"/>
      <c r="C291" s="97"/>
      <c r="D291" s="97"/>
      <c r="E291" s="97"/>
      <c r="F291" s="97"/>
      <c r="G291" s="97"/>
    </row>
    <row r="292" spans="1:7" ht="12.75">
      <c r="A292" s="157"/>
      <c r="B292" s="97"/>
      <c r="C292" s="97"/>
      <c r="D292" s="97"/>
      <c r="E292" s="97"/>
      <c r="F292" s="97"/>
      <c r="G292" s="97"/>
    </row>
    <row r="293" spans="1:7" ht="12.75">
      <c r="A293" s="157"/>
      <c r="B293" s="97"/>
      <c r="C293" s="97"/>
      <c r="D293" s="97"/>
      <c r="E293" s="97"/>
      <c r="F293" s="97"/>
      <c r="G293" s="97"/>
    </row>
    <row r="294" spans="1:7" ht="12.75">
      <c r="A294" s="157"/>
      <c r="B294" s="97"/>
      <c r="C294" s="97"/>
      <c r="D294" s="97"/>
      <c r="E294" s="97"/>
      <c r="F294" s="97"/>
      <c r="G294" s="97"/>
    </row>
    <row r="295" spans="1:7" ht="12.75">
      <c r="A295" s="157"/>
      <c r="B295" s="97"/>
      <c r="C295" s="97"/>
      <c r="D295" s="97"/>
      <c r="E295" s="97"/>
      <c r="F295" s="97"/>
      <c r="G295" s="97"/>
    </row>
    <row r="296" spans="1:7" ht="12.75">
      <c r="A296" s="157"/>
      <c r="B296" s="97"/>
      <c r="C296" s="97"/>
      <c r="D296" s="97"/>
      <c r="E296" s="97"/>
      <c r="F296" s="97"/>
      <c r="G296" s="97"/>
    </row>
    <row r="297" spans="1:7" ht="12.75">
      <c r="A297" s="157"/>
      <c r="B297" s="97"/>
      <c r="C297" s="97"/>
      <c r="D297" s="97"/>
      <c r="E297" s="97"/>
      <c r="F297" s="97"/>
      <c r="G297" s="97"/>
    </row>
    <row r="298" spans="1:7" ht="12.75">
      <c r="A298" s="157"/>
      <c r="B298" s="97"/>
      <c r="C298" s="97"/>
      <c r="D298" s="97"/>
      <c r="E298" s="97"/>
      <c r="F298" s="97"/>
      <c r="G298" s="97"/>
    </row>
    <row r="299" spans="1:7" ht="12.75">
      <c r="A299" s="157"/>
      <c r="B299" s="97"/>
      <c r="C299" s="97"/>
      <c r="D299" s="97"/>
      <c r="E299" s="97"/>
      <c r="F299" s="97"/>
      <c r="G299" s="97"/>
    </row>
    <row r="300" spans="1:7" ht="12.75">
      <c r="A300" s="157"/>
      <c r="B300" s="97"/>
      <c r="C300" s="97"/>
      <c r="D300" s="97"/>
      <c r="E300" s="97"/>
      <c r="F300" s="97"/>
      <c r="G300" s="97"/>
    </row>
    <row r="301" spans="1:7" ht="12.75">
      <c r="A301" s="157"/>
      <c r="B301" s="97"/>
      <c r="C301" s="97"/>
      <c r="D301" s="97"/>
      <c r="E301" s="97"/>
      <c r="F301" s="97"/>
      <c r="G301" s="97"/>
    </row>
    <row r="302" spans="1:7" ht="12.75">
      <c r="A302" s="157"/>
      <c r="B302" s="97"/>
      <c r="C302" s="97"/>
      <c r="D302" s="97"/>
      <c r="E302" s="97"/>
      <c r="F302" s="97"/>
      <c r="G302" s="97"/>
    </row>
    <row r="303" spans="1:7" ht="12.75">
      <c r="A303" s="157"/>
      <c r="B303" s="97"/>
      <c r="C303" s="97"/>
      <c r="D303" s="97"/>
      <c r="E303" s="97"/>
      <c r="F303" s="97"/>
      <c r="G303" s="97"/>
    </row>
    <row r="304" spans="1:7" ht="12.75">
      <c r="A304" s="157"/>
      <c r="B304" s="97"/>
      <c r="C304" s="97"/>
      <c r="D304" s="97"/>
      <c r="E304" s="97"/>
      <c r="F304" s="97"/>
      <c r="G304" s="97"/>
    </row>
    <row r="305" spans="1:7" ht="12.75">
      <c r="A305" s="157"/>
      <c r="B305" s="97"/>
      <c r="C305" s="97"/>
      <c r="D305" s="97"/>
      <c r="E305" s="97"/>
      <c r="F305" s="97"/>
      <c r="G305" s="97"/>
    </row>
    <row r="306" spans="1:7" ht="12.75">
      <c r="A306" s="157"/>
      <c r="B306" s="97"/>
      <c r="C306" s="97"/>
      <c r="D306" s="97"/>
      <c r="E306" s="97"/>
      <c r="F306" s="97"/>
      <c r="G306" s="97"/>
    </row>
    <row r="307" spans="1:7" ht="12.75">
      <c r="A307" s="157"/>
      <c r="B307" s="97"/>
      <c r="C307" s="97"/>
      <c r="D307" s="97"/>
      <c r="E307" s="97"/>
      <c r="F307" s="97"/>
      <c r="G307" s="97"/>
    </row>
    <row r="308" spans="1:7" ht="12.75">
      <c r="A308" s="157"/>
      <c r="B308" s="97"/>
      <c r="C308" s="97"/>
      <c r="D308" s="97"/>
      <c r="E308" s="97"/>
      <c r="F308" s="97"/>
      <c r="G308" s="97"/>
    </row>
    <row r="309" spans="1:7" ht="12.75">
      <c r="A309" s="157"/>
      <c r="B309" s="97"/>
      <c r="C309" s="97"/>
      <c r="D309" s="97"/>
      <c r="E309" s="97"/>
      <c r="F309" s="97"/>
      <c r="G309" s="97"/>
    </row>
    <row r="310" spans="1:7" ht="12.75">
      <c r="A310" s="157"/>
      <c r="B310" s="97"/>
      <c r="C310" s="97"/>
      <c r="D310" s="97"/>
      <c r="E310" s="97"/>
      <c r="F310" s="97"/>
      <c r="G310" s="97"/>
    </row>
    <row r="311" spans="1:7" ht="12.75">
      <c r="A311" s="157"/>
      <c r="B311" s="97"/>
      <c r="C311" s="97"/>
      <c r="D311" s="97"/>
      <c r="E311" s="97"/>
      <c r="F311" s="97"/>
      <c r="G311" s="97"/>
    </row>
    <row r="312" spans="1:7" ht="12.75">
      <c r="A312" s="157"/>
      <c r="B312" s="97"/>
      <c r="C312" s="97"/>
      <c r="D312" s="97"/>
      <c r="E312" s="97"/>
      <c r="F312" s="97"/>
      <c r="G312" s="97"/>
    </row>
    <row r="313" spans="1:7" ht="12.75">
      <c r="A313" s="157"/>
      <c r="B313" s="97"/>
      <c r="C313" s="97"/>
      <c r="D313" s="97"/>
      <c r="E313" s="97"/>
      <c r="F313" s="97"/>
      <c r="G313" s="97"/>
    </row>
    <row r="314" spans="1:7" ht="12.75">
      <c r="A314" s="157"/>
      <c r="B314" s="97"/>
      <c r="C314" s="97"/>
      <c r="D314" s="97"/>
      <c r="E314" s="97"/>
      <c r="F314" s="97"/>
      <c r="G314" s="97"/>
    </row>
    <row r="315" spans="1:7" ht="12.75">
      <c r="A315" s="157"/>
      <c r="B315" s="97"/>
      <c r="C315" s="97"/>
      <c r="D315" s="97"/>
      <c r="E315" s="97"/>
      <c r="F315" s="97"/>
      <c r="G315" s="97"/>
    </row>
    <row r="316" spans="1:7" ht="12.75">
      <c r="A316" s="157"/>
      <c r="B316" s="97"/>
      <c r="C316" s="97"/>
      <c r="D316" s="97"/>
      <c r="E316" s="97"/>
      <c r="F316" s="97"/>
      <c r="G316" s="97"/>
    </row>
    <row r="317" spans="1:7" ht="12.75">
      <c r="A317" s="157"/>
      <c r="B317" s="97"/>
      <c r="C317" s="97"/>
      <c r="D317" s="97"/>
      <c r="E317" s="97"/>
      <c r="F317" s="97"/>
      <c r="G317" s="97"/>
    </row>
    <row r="318" spans="1:7" ht="12.75">
      <c r="A318" s="157"/>
      <c r="B318" s="97"/>
      <c r="C318" s="97"/>
      <c r="D318" s="97"/>
      <c r="E318" s="97"/>
      <c r="F318" s="97"/>
      <c r="G318" s="97"/>
    </row>
    <row r="319" spans="1:7" ht="12.75">
      <c r="A319" s="157"/>
      <c r="B319" s="97"/>
      <c r="C319" s="97"/>
      <c r="D319" s="97"/>
      <c r="E319" s="97"/>
      <c r="F319" s="97"/>
      <c r="G319" s="97"/>
    </row>
    <row r="320" spans="1:7" ht="12.75">
      <c r="A320" s="157"/>
      <c r="B320" s="97"/>
      <c r="C320" s="97"/>
      <c r="D320" s="97"/>
      <c r="E320" s="97"/>
      <c r="F320" s="97"/>
      <c r="G320" s="97"/>
    </row>
    <row r="321" spans="1:7" ht="12.75">
      <c r="A321" s="157"/>
      <c r="B321" s="97"/>
      <c r="C321" s="97"/>
      <c r="D321" s="97"/>
      <c r="E321" s="97"/>
      <c r="F321" s="97"/>
      <c r="G321" s="97"/>
    </row>
    <row r="322" spans="1:7" ht="12.75">
      <c r="A322" s="157"/>
      <c r="B322" s="97"/>
      <c r="C322" s="97"/>
      <c r="D322" s="97"/>
      <c r="E322" s="97"/>
      <c r="F322" s="97"/>
      <c r="G322" s="97"/>
    </row>
    <row r="323" spans="1:7" ht="12.75">
      <c r="A323" s="157"/>
      <c r="B323" s="97"/>
      <c r="C323" s="97"/>
      <c r="D323" s="97"/>
      <c r="E323" s="97"/>
      <c r="F323" s="97"/>
      <c r="G323" s="97"/>
    </row>
    <row r="324" spans="1:7" ht="12.75">
      <c r="A324" s="157"/>
      <c r="B324" s="97"/>
      <c r="C324" s="97"/>
      <c r="D324" s="97"/>
      <c r="E324" s="97"/>
      <c r="F324" s="97"/>
      <c r="G324" s="97"/>
    </row>
    <row r="325" spans="1:7" ht="12.75">
      <c r="A325" s="157"/>
      <c r="B325" s="97"/>
      <c r="C325" s="97"/>
      <c r="D325" s="97"/>
      <c r="E325" s="97"/>
      <c r="F325" s="97"/>
      <c r="G325" s="97"/>
    </row>
    <row r="326" spans="1:7" ht="12.75">
      <c r="A326" s="157"/>
      <c r="B326" s="97"/>
      <c r="C326" s="97"/>
      <c r="D326" s="97"/>
      <c r="E326" s="97"/>
      <c r="F326" s="97"/>
      <c r="G326" s="97"/>
    </row>
    <row r="327" spans="1:7" ht="12.75">
      <c r="A327" s="157"/>
      <c r="B327" s="97"/>
      <c r="C327" s="97"/>
      <c r="D327" s="97"/>
      <c r="E327" s="97"/>
      <c r="F327" s="97"/>
      <c r="G327" s="97"/>
    </row>
    <row r="328" spans="1:7" ht="12.75">
      <c r="A328" s="157"/>
      <c r="B328" s="97"/>
      <c r="C328" s="97"/>
      <c r="D328" s="97"/>
      <c r="E328" s="97"/>
      <c r="F328" s="97"/>
      <c r="G328" s="97"/>
    </row>
    <row r="329" spans="1:7" ht="12.75">
      <c r="A329" s="157"/>
      <c r="B329" s="97"/>
      <c r="C329" s="97"/>
      <c r="D329" s="97"/>
      <c r="E329" s="97"/>
      <c r="F329" s="97"/>
      <c r="G329" s="97"/>
    </row>
    <row r="330" spans="1:7" ht="12.75">
      <c r="A330" s="157"/>
      <c r="B330" s="97"/>
      <c r="C330" s="97"/>
      <c r="D330" s="97"/>
      <c r="E330" s="97"/>
      <c r="F330" s="97"/>
      <c r="G330" s="97"/>
    </row>
    <row r="331" spans="1:7" ht="12.75">
      <c r="A331" s="157"/>
      <c r="B331" s="97"/>
      <c r="C331" s="97"/>
      <c r="D331" s="97"/>
      <c r="E331" s="97"/>
      <c r="F331" s="97"/>
      <c r="G331" s="97"/>
    </row>
    <row r="332" spans="1:7" ht="12.75">
      <c r="A332" s="157"/>
      <c r="B332" s="97"/>
      <c r="C332" s="97"/>
      <c r="D332" s="97"/>
      <c r="E332" s="97"/>
      <c r="F332" s="97"/>
      <c r="G332" s="97"/>
    </row>
    <row r="333" spans="1:7" ht="12.75">
      <c r="A333" s="157"/>
      <c r="B333" s="97"/>
      <c r="C333" s="97"/>
      <c r="D333" s="97"/>
      <c r="E333" s="97"/>
      <c r="F333" s="97"/>
      <c r="G333" s="97"/>
    </row>
    <row r="334" spans="1:7" ht="12.75">
      <c r="A334" s="157"/>
      <c r="B334" s="97"/>
      <c r="C334" s="97"/>
      <c r="D334" s="97"/>
      <c r="E334" s="97"/>
      <c r="F334" s="97"/>
      <c r="G334" s="97"/>
    </row>
    <row r="335" spans="1:7" ht="12.75">
      <c r="A335" s="157"/>
      <c r="B335" s="97"/>
      <c r="C335" s="97"/>
      <c r="D335" s="97"/>
      <c r="E335" s="97"/>
      <c r="F335" s="97"/>
      <c r="G335" s="97"/>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40"/>
  <sheetViews>
    <sheetView zoomScalePageLayoutView="0" workbookViewId="0" topLeftCell="A1">
      <selection activeCell="A1" sqref="A1:C1"/>
    </sheetView>
  </sheetViews>
  <sheetFormatPr defaultColWidth="9.140625" defaultRowHeight="12.75"/>
  <cols>
    <col min="1" max="1" width="5.7109375" style="1" customWidth="1"/>
    <col min="2" max="2" width="66.28125" style="0" customWidth="1"/>
    <col min="3" max="3" width="12.7109375" style="0" customWidth="1"/>
  </cols>
  <sheetData>
    <row r="1" spans="1:3" ht="18">
      <c r="A1" s="381" t="s">
        <v>727</v>
      </c>
      <c r="B1" s="381"/>
      <c r="C1" s="381"/>
    </row>
    <row r="2" spans="1:3" ht="13.5" customHeight="1">
      <c r="A2" s="363"/>
      <c r="B2" s="362"/>
      <c r="C2" s="116"/>
    </row>
    <row r="3" spans="1:3" ht="28.5" customHeight="1">
      <c r="A3" s="2" t="s">
        <v>499</v>
      </c>
      <c r="B3" s="502" t="s">
        <v>728</v>
      </c>
      <c r="C3" s="503"/>
    </row>
    <row r="4" spans="1:3" ht="12.75">
      <c r="A4" s="2" t="s">
        <v>499</v>
      </c>
      <c r="B4" s="9" t="s">
        <v>729</v>
      </c>
      <c r="C4" s="12" t="s">
        <v>1018</v>
      </c>
    </row>
    <row r="5" spans="1:3" ht="12.75">
      <c r="A5" s="2" t="s">
        <v>499</v>
      </c>
      <c r="B5" s="77" t="s">
        <v>289</v>
      </c>
      <c r="C5" s="29"/>
    </row>
    <row r="6" spans="1:3" ht="12.75">
      <c r="A6" s="2" t="s">
        <v>499</v>
      </c>
      <c r="B6" s="9" t="s">
        <v>730</v>
      </c>
      <c r="C6" s="12" t="s">
        <v>1018</v>
      </c>
    </row>
    <row r="7" spans="1:3" ht="12.75">
      <c r="A7" s="2" t="s">
        <v>499</v>
      </c>
      <c r="B7" s="9" t="s">
        <v>731</v>
      </c>
      <c r="C7" s="12" t="s">
        <v>1018</v>
      </c>
    </row>
    <row r="8" spans="1:3" ht="12.75">
      <c r="A8" s="2" t="s">
        <v>499</v>
      </c>
      <c r="B8" s="9" t="s">
        <v>732</v>
      </c>
      <c r="C8" s="12" t="s">
        <v>1018</v>
      </c>
    </row>
    <row r="9" spans="1:3" ht="12.75">
      <c r="A9" s="2" t="s">
        <v>499</v>
      </c>
      <c r="B9" s="9" t="s">
        <v>733</v>
      </c>
      <c r="C9" s="12" t="s">
        <v>1018</v>
      </c>
    </row>
    <row r="10" spans="1:3" ht="12.75">
      <c r="A10" s="2" t="s">
        <v>499</v>
      </c>
      <c r="B10" s="9" t="s">
        <v>734</v>
      </c>
      <c r="C10" s="12" t="s">
        <v>1018</v>
      </c>
    </row>
    <row r="11" spans="1:3" ht="12.75">
      <c r="A11" s="2" t="s">
        <v>499</v>
      </c>
      <c r="B11" s="9" t="s">
        <v>628</v>
      </c>
      <c r="C11" s="12" t="s">
        <v>1018</v>
      </c>
    </row>
    <row r="12" spans="1:3" ht="12.75">
      <c r="A12" s="2" t="s">
        <v>499</v>
      </c>
      <c r="B12" s="9" t="s">
        <v>629</v>
      </c>
      <c r="C12" s="29"/>
    </row>
    <row r="13" spans="1:3" ht="12.75">
      <c r="A13" s="2" t="s">
        <v>499</v>
      </c>
      <c r="B13" s="9" t="s">
        <v>630</v>
      </c>
      <c r="C13" s="12" t="s">
        <v>1018</v>
      </c>
    </row>
    <row r="14" spans="1:3" ht="12.75">
      <c r="A14" s="2" t="s">
        <v>499</v>
      </c>
      <c r="B14" s="9" t="s">
        <v>631</v>
      </c>
      <c r="C14" s="12" t="s">
        <v>1018</v>
      </c>
    </row>
    <row r="15" spans="1:3" ht="12.75">
      <c r="A15" s="2" t="s">
        <v>499</v>
      </c>
      <c r="B15" s="9" t="s">
        <v>632</v>
      </c>
      <c r="C15" s="12" t="s">
        <v>1018</v>
      </c>
    </row>
    <row r="16" spans="1:3" ht="12.75">
      <c r="A16" s="2" t="s">
        <v>499</v>
      </c>
      <c r="B16" s="9" t="s">
        <v>633</v>
      </c>
      <c r="C16" s="29"/>
    </row>
    <row r="17" spans="1:3" ht="12.75">
      <c r="A17" s="2" t="s">
        <v>499</v>
      </c>
      <c r="B17" s="9" t="s">
        <v>634</v>
      </c>
      <c r="C17" s="12" t="s">
        <v>1018</v>
      </c>
    </row>
    <row r="18" spans="1:3" ht="12.75">
      <c r="A18" s="2" t="s">
        <v>499</v>
      </c>
      <c r="B18" s="9" t="s">
        <v>635</v>
      </c>
      <c r="C18" s="12" t="s">
        <v>1018</v>
      </c>
    </row>
    <row r="19" spans="1:3" ht="12.75">
      <c r="A19" s="2" t="s">
        <v>499</v>
      </c>
      <c r="B19" s="9" t="s">
        <v>636</v>
      </c>
      <c r="C19" s="12" t="s">
        <v>1018</v>
      </c>
    </row>
    <row r="20" spans="1:3" ht="12.75">
      <c r="A20" s="2" t="s">
        <v>499</v>
      </c>
      <c r="B20" s="9" t="s">
        <v>637</v>
      </c>
      <c r="C20" s="29"/>
    </row>
    <row r="21" spans="1:3" ht="12.75">
      <c r="A21" s="2" t="s">
        <v>499</v>
      </c>
      <c r="B21" s="30" t="s">
        <v>638</v>
      </c>
      <c r="C21" s="29" t="s">
        <v>1018</v>
      </c>
    </row>
    <row r="22" spans="2:3" ht="12.75">
      <c r="B22" s="504" t="s">
        <v>1086</v>
      </c>
      <c r="C22" s="505"/>
    </row>
    <row r="23" spans="2:3" ht="12.75">
      <c r="B23" s="6"/>
      <c r="C23" s="6"/>
    </row>
    <row r="24" spans="1:2" ht="12.75">
      <c r="A24" s="2" t="s">
        <v>500</v>
      </c>
      <c r="B24" s="3" t="s">
        <v>670</v>
      </c>
    </row>
    <row r="26" spans="1:3" ht="24.75" customHeight="1">
      <c r="A26" s="31" t="s">
        <v>501</v>
      </c>
      <c r="B26" s="21" t="s">
        <v>639</v>
      </c>
      <c r="C26" s="21"/>
    </row>
    <row r="27" spans="1:3" ht="12.75">
      <c r="A27" s="31" t="s">
        <v>501</v>
      </c>
      <c r="B27" s="9" t="s">
        <v>640</v>
      </c>
      <c r="C27" s="12" t="s">
        <v>1018</v>
      </c>
    </row>
    <row r="28" spans="1:3" ht="12.75">
      <c r="A28" s="31" t="s">
        <v>501</v>
      </c>
      <c r="B28" s="9" t="s">
        <v>641</v>
      </c>
      <c r="C28" s="12" t="s">
        <v>1018</v>
      </c>
    </row>
    <row r="29" spans="1:3" ht="12.75">
      <c r="A29" s="31" t="s">
        <v>501</v>
      </c>
      <c r="B29" s="9" t="s">
        <v>642</v>
      </c>
      <c r="C29" s="12" t="s">
        <v>1018</v>
      </c>
    </row>
    <row r="30" spans="1:3" ht="12.75">
      <c r="A30" s="31" t="s">
        <v>501</v>
      </c>
      <c r="B30" s="9" t="s">
        <v>643</v>
      </c>
      <c r="C30" s="29"/>
    </row>
    <row r="31" spans="1:3" ht="12.75">
      <c r="A31" s="31" t="s">
        <v>501</v>
      </c>
      <c r="B31" s="9" t="s">
        <v>837</v>
      </c>
      <c r="C31" s="12" t="s">
        <v>1018</v>
      </c>
    </row>
    <row r="32" spans="1:3" ht="12.75">
      <c r="A32" s="31" t="s">
        <v>501</v>
      </c>
      <c r="B32" s="9" t="s">
        <v>644</v>
      </c>
      <c r="C32" s="12" t="s">
        <v>1018</v>
      </c>
    </row>
    <row r="33" spans="1:3" ht="12.75">
      <c r="A33" s="31" t="s">
        <v>501</v>
      </c>
      <c r="B33" s="9" t="s">
        <v>833</v>
      </c>
      <c r="C33" s="12" t="s">
        <v>1018</v>
      </c>
    </row>
    <row r="34" spans="1:3" ht="12.75">
      <c r="A34" s="31" t="s">
        <v>501</v>
      </c>
      <c r="B34" s="9" t="s">
        <v>645</v>
      </c>
      <c r="C34" s="29"/>
    </row>
    <row r="35" spans="1:3" ht="12.75">
      <c r="A35" s="31" t="s">
        <v>501</v>
      </c>
      <c r="B35" s="9" t="s">
        <v>646</v>
      </c>
      <c r="C35" s="12" t="s">
        <v>1018</v>
      </c>
    </row>
    <row r="36" spans="1:3" ht="12.75">
      <c r="A36" s="31" t="s">
        <v>501</v>
      </c>
      <c r="B36" s="9" t="s">
        <v>647</v>
      </c>
      <c r="C36" s="12" t="s">
        <v>1018</v>
      </c>
    </row>
    <row r="37" spans="1:3" ht="12.75">
      <c r="A37" s="31" t="s">
        <v>501</v>
      </c>
      <c r="B37" s="30" t="s">
        <v>170</v>
      </c>
      <c r="C37" s="29"/>
    </row>
    <row r="38" spans="2:3" ht="12.75">
      <c r="B38" s="506"/>
      <c r="C38" s="507"/>
    </row>
    <row r="40" ht="28.5">
      <c r="B40" s="106" t="s">
        <v>508</v>
      </c>
    </row>
  </sheetData>
  <sheetProtection/>
  <mergeCells count="4">
    <mergeCell ref="A1:C1"/>
    <mergeCell ref="B3:C3"/>
    <mergeCell ref="B22:C22"/>
    <mergeCell ref="B38:C38"/>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F1"/>
    </sheetView>
  </sheetViews>
  <sheetFormatPr defaultColWidth="9.140625" defaultRowHeight="12.75"/>
  <cols>
    <col min="1" max="1" width="5.8515625" style="1" customWidth="1"/>
    <col min="2" max="2" width="27.00390625" style="0" customWidth="1"/>
    <col min="3" max="3" width="4.7109375" style="0" customWidth="1"/>
    <col min="4" max="4" width="10.7109375" style="0" customWidth="1"/>
    <col min="5" max="6" width="16.7109375" style="0" customWidth="1"/>
    <col min="12" max="12" width="29.7109375" style="0" customWidth="1"/>
  </cols>
  <sheetData>
    <row r="1" spans="1:6" ht="18">
      <c r="A1" s="381" t="s">
        <v>754</v>
      </c>
      <c r="B1" s="381"/>
      <c r="C1" s="381"/>
      <c r="D1" s="381"/>
      <c r="E1" s="382"/>
      <c r="F1" s="382"/>
    </row>
    <row r="2" spans="1:2" ht="12.75">
      <c r="A2" s="363"/>
      <c r="B2" s="362"/>
    </row>
    <row r="3" spans="1:6" ht="28.5" customHeight="1">
      <c r="A3" s="2" t="s">
        <v>275</v>
      </c>
      <c r="B3" s="496" t="s">
        <v>1065</v>
      </c>
      <c r="C3" s="496"/>
      <c r="D3" s="496"/>
      <c r="E3" s="523"/>
      <c r="F3" s="523"/>
    </row>
    <row r="4" spans="1:6" ht="37.5" customHeight="1">
      <c r="A4" s="2" t="s">
        <v>275</v>
      </c>
      <c r="B4" s="440"/>
      <c r="C4" s="440"/>
      <c r="D4" s="440"/>
      <c r="E4" s="194" t="s">
        <v>438</v>
      </c>
      <c r="F4" s="195" t="s">
        <v>185</v>
      </c>
    </row>
    <row r="5" spans="1:10" ht="39.75" customHeight="1">
      <c r="A5" s="2" t="s">
        <v>275</v>
      </c>
      <c r="B5" s="417" t="s">
        <v>290</v>
      </c>
      <c r="C5" s="440"/>
      <c r="D5" s="440"/>
      <c r="E5" s="196">
        <f>255/697</f>
        <v>0.36585365853658536</v>
      </c>
      <c r="F5" s="197">
        <f>1452/4643</f>
        <v>0.3127288391126427</v>
      </c>
      <c r="I5" s="75"/>
      <c r="J5" s="75"/>
    </row>
    <row r="6" spans="1:10" ht="12.75">
      <c r="A6" s="2" t="s">
        <v>275</v>
      </c>
      <c r="B6" s="417" t="s">
        <v>755</v>
      </c>
      <c r="C6" s="440"/>
      <c r="D6" s="440"/>
      <c r="E6" s="198" t="s">
        <v>1017</v>
      </c>
      <c r="F6" s="199" t="s">
        <v>1017</v>
      </c>
      <c r="I6" s="75"/>
      <c r="J6" s="75"/>
    </row>
    <row r="7" spans="1:10" ht="12.75">
      <c r="A7" s="2" t="s">
        <v>275</v>
      </c>
      <c r="B7" s="417" t="s">
        <v>756</v>
      </c>
      <c r="C7" s="440"/>
      <c r="D7" s="440"/>
      <c r="E7" s="198" t="s">
        <v>1017</v>
      </c>
      <c r="F7" s="199" t="s">
        <v>1017</v>
      </c>
      <c r="I7" s="75"/>
      <c r="J7" s="75"/>
    </row>
    <row r="8" spans="1:10" ht="24.75" customHeight="1">
      <c r="A8" s="2" t="s">
        <v>275</v>
      </c>
      <c r="B8" s="417" t="s">
        <v>757</v>
      </c>
      <c r="C8" s="440"/>
      <c r="D8" s="440"/>
      <c r="E8" s="200">
        <f>548/697</f>
        <v>0.7862266857962698</v>
      </c>
      <c r="F8" s="197">
        <f>1236/4643</f>
        <v>0.26620719362481154</v>
      </c>
      <c r="I8" s="75"/>
      <c r="J8" s="75"/>
    </row>
    <row r="9" spans="1:10" ht="12.75">
      <c r="A9" s="2" t="s">
        <v>275</v>
      </c>
      <c r="B9" s="417" t="s">
        <v>758</v>
      </c>
      <c r="C9" s="440"/>
      <c r="D9" s="440"/>
      <c r="E9" s="200">
        <f>149/697</f>
        <v>0.21377331420373027</v>
      </c>
      <c r="F9" s="197">
        <f>3407/4643</f>
        <v>0.7337928063751885</v>
      </c>
      <c r="I9" s="75"/>
      <c r="J9" s="75"/>
    </row>
    <row r="10" spans="1:10" ht="12.75">
      <c r="A10" s="2" t="s">
        <v>275</v>
      </c>
      <c r="B10" s="417" t="s">
        <v>759</v>
      </c>
      <c r="C10" s="440"/>
      <c r="D10" s="440"/>
      <c r="E10" s="200">
        <f>11/697</f>
        <v>0.015781922525107604</v>
      </c>
      <c r="F10" s="197">
        <f>1321/4643</f>
        <v>0.28451432263622656</v>
      </c>
      <c r="I10" s="75"/>
      <c r="J10" s="75"/>
    </row>
    <row r="11" spans="1:6" ht="12.75">
      <c r="A11" s="2" t="s">
        <v>275</v>
      </c>
      <c r="B11" s="417" t="s">
        <v>760</v>
      </c>
      <c r="C11" s="440"/>
      <c r="D11" s="440"/>
      <c r="E11" s="201">
        <v>18</v>
      </c>
      <c r="F11" s="201">
        <v>23</v>
      </c>
    </row>
    <row r="12" spans="1:6" ht="12.75">
      <c r="A12" s="2" t="s">
        <v>275</v>
      </c>
      <c r="B12" s="417" t="s">
        <v>761</v>
      </c>
      <c r="C12" s="440"/>
      <c r="D12" s="440"/>
      <c r="E12" s="201">
        <v>18</v>
      </c>
      <c r="F12" s="201">
        <v>24</v>
      </c>
    </row>
    <row r="14" spans="1:6" ht="12.75">
      <c r="A14" s="2" t="s">
        <v>274</v>
      </c>
      <c r="B14" s="508" t="s">
        <v>439</v>
      </c>
      <c r="C14" s="383"/>
      <c r="D14" s="383"/>
      <c r="E14" s="522"/>
      <c r="F14" s="522"/>
    </row>
    <row r="15" spans="1:6" ht="12.75">
      <c r="A15" s="2" t="s">
        <v>274</v>
      </c>
      <c r="B15" s="112" t="s">
        <v>434</v>
      </c>
      <c r="C15" s="79" t="s">
        <v>1018</v>
      </c>
      <c r="D15" s="7"/>
      <c r="E15" s="46"/>
      <c r="F15" s="46"/>
    </row>
    <row r="16" spans="1:3" ht="12.75">
      <c r="A16" s="2" t="s">
        <v>274</v>
      </c>
      <c r="B16" s="8" t="s">
        <v>762</v>
      </c>
      <c r="C16" s="79" t="s">
        <v>1018</v>
      </c>
    </row>
    <row r="17" spans="1:3" ht="12.75">
      <c r="A17" s="2" t="s">
        <v>274</v>
      </c>
      <c r="B17" s="8" t="s">
        <v>763</v>
      </c>
      <c r="C17" s="79" t="s">
        <v>1018</v>
      </c>
    </row>
    <row r="18" spans="1:3" ht="12.75">
      <c r="A18" s="2" t="s">
        <v>274</v>
      </c>
      <c r="B18" s="8" t="s">
        <v>246</v>
      </c>
      <c r="C18" s="79" t="s">
        <v>1018</v>
      </c>
    </row>
    <row r="19" spans="1:3" ht="12.75">
      <c r="A19" s="2" t="s">
        <v>274</v>
      </c>
      <c r="B19" s="8" t="s">
        <v>247</v>
      </c>
      <c r="C19" s="79" t="s">
        <v>1018</v>
      </c>
    </row>
    <row r="20" spans="1:3" ht="25.5">
      <c r="A20" s="2" t="s">
        <v>274</v>
      </c>
      <c r="B20" s="104" t="s">
        <v>435</v>
      </c>
      <c r="C20" s="79" t="s">
        <v>1018</v>
      </c>
    </row>
    <row r="21" spans="1:3" ht="12.75">
      <c r="A21" s="2" t="s">
        <v>274</v>
      </c>
      <c r="B21" s="8" t="s">
        <v>248</v>
      </c>
      <c r="C21" s="79" t="s">
        <v>1018</v>
      </c>
    </row>
    <row r="22" spans="1:3" ht="12.75">
      <c r="A22" s="2" t="s">
        <v>274</v>
      </c>
      <c r="B22" s="8" t="s">
        <v>249</v>
      </c>
      <c r="C22" s="79" t="s">
        <v>1018</v>
      </c>
    </row>
    <row r="23" spans="1:3" ht="12.75">
      <c r="A23" s="2" t="s">
        <v>274</v>
      </c>
      <c r="B23" s="8" t="s">
        <v>250</v>
      </c>
      <c r="C23" s="34"/>
    </row>
    <row r="24" spans="1:3" ht="12.75">
      <c r="A24" s="2" t="s">
        <v>274</v>
      </c>
      <c r="B24" s="100" t="s">
        <v>436</v>
      </c>
      <c r="C24" s="34"/>
    </row>
    <row r="25" spans="1:3" ht="12.75">
      <c r="A25" s="2" t="s">
        <v>274</v>
      </c>
      <c r="B25" s="8" t="s">
        <v>251</v>
      </c>
      <c r="C25" s="79" t="s">
        <v>1018</v>
      </c>
    </row>
    <row r="26" spans="1:3" ht="12.75">
      <c r="A26" s="2" t="s">
        <v>274</v>
      </c>
      <c r="B26" s="8" t="s">
        <v>252</v>
      </c>
      <c r="C26" s="79" t="s">
        <v>1018</v>
      </c>
    </row>
    <row r="27" spans="1:3" ht="12.75">
      <c r="A27" s="2" t="s">
        <v>274</v>
      </c>
      <c r="B27" s="8" t="s">
        <v>253</v>
      </c>
      <c r="C27" s="34"/>
    </row>
    <row r="28" spans="1:3" ht="12.75">
      <c r="A28" s="2" t="s">
        <v>274</v>
      </c>
      <c r="B28" s="8" t="s">
        <v>254</v>
      </c>
      <c r="C28" s="79" t="s">
        <v>1018</v>
      </c>
    </row>
    <row r="29" spans="1:3" ht="12.75">
      <c r="A29" s="2" t="s">
        <v>274</v>
      </c>
      <c r="B29" s="8" t="s">
        <v>255</v>
      </c>
      <c r="C29" s="79" t="s">
        <v>1018</v>
      </c>
    </row>
    <row r="30" spans="1:3" ht="12.75">
      <c r="A30" s="2" t="s">
        <v>274</v>
      </c>
      <c r="B30" s="8" t="s">
        <v>256</v>
      </c>
      <c r="C30" s="79" t="s">
        <v>1018</v>
      </c>
    </row>
    <row r="31" spans="1:3" ht="12.75">
      <c r="A31" s="2" t="s">
        <v>274</v>
      </c>
      <c r="B31" s="8" t="s">
        <v>257</v>
      </c>
      <c r="C31" s="79" t="s">
        <v>1018</v>
      </c>
    </row>
    <row r="32" spans="1:3" ht="12.75">
      <c r="A32" s="2" t="s">
        <v>274</v>
      </c>
      <c r="B32" s="8" t="s">
        <v>258</v>
      </c>
      <c r="C32" s="79" t="s">
        <v>1018</v>
      </c>
    </row>
    <row r="33" spans="1:3" ht="12.75">
      <c r="A33" s="2" t="s">
        <v>274</v>
      </c>
      <c r="B33" s="8" t="s">
        <v>259</v>
      </c>
      <c r="C33" s="79" t="s">
        <v>1018</v>
      </c>
    </row>
    <row r="34" spans="1:3" ht="12.75">
      <c r="A34" s="2" t="s">
        <v>274</v>
      </c>
      <c r="B34" s="8" t="s">
        <v>260</v>
      </c>
      <c r="C34" s="79" t="s">
        <v>1018</v>
      </c>
    </row>
    <row r="35" spans="1:3" ht="12.75">
      <c r="A35" s="2" t="s">
        <v>274</v>
      </c>
      <c r="B35" s="8" t="s">
        <v>261</v>
      </c>
      <c r="C35" s="34"/>
    </row>
    <row r="37" spans="1:7" ht="12.75">
      <c r="A37" s="2" t="s">
        <v>273</v>
      </c>
      <c r="B37" s="516" t="s">
        <v>671</v>
      </c>
      <c r="C37" s="517"/>
      <c r="D37" s="517"/>
      <c r="E37" s="518"/>
      <c r="F37" s="519"/>
      <c r="G37" s="70"/>
    </row>
    <row r="38" spans="1:8" s="40" customFormat="1" ht="25.5">
      <c r="A38" s="2" t="s">
        <v>273</v>
      </c>
      <c r="B38" s="41"/>
      <c r="C38" s="515" t="s">
        <v>443</v>
      </c>
      <c r="D38" s="515"/>
      <c r="E38" s="42" t="s">
        <v>445</v>
      </c>
      <c r="F38" s="520" t="s">
        <v>444</v>
      </c>
      <c r="G38" s="521"/>
      <c r="H38" s="43"/>
    </row>
    <row r="39" spans="1:8" ht="12.75">
      <c r="A39" s="2" t="s">
        <v>273</v>
      </c>
      <c r="B39" s="28" t="s">
        <v>440</v>
      </c>
      <c r="C39" s="511" t="s">
        <v>1018</v>
      </c>
      <c r="D39" s="512"/>
      <c r="E39" s="79"/>
      <c r="F39" s="513"/>
      <c r="G39" s="514"/>
      <c r="H39" s="25"/>
    </row>
    <row r="40" spans="1:8" ht="12.75">
      <c r="A40" s="2" t="s">
        <v>273</v>
      </c>
      <c r="B40" s="28" t="s">
        <v>441</v>
      </c>
      <c r="C40" s="511"/>
      <c r="D40" s="512"/>
      <c r="E40" s="79"/>
      <c r="F40" s="513"/>
      <c r="G40" s="514"/>
      <c r="H40" s="25"/>
    </row>
    <row r="41" spans="1:8" ht="12.75">
      <c r="A41" s="2" t="s">
        <v>273</v>
      </c>
      <c r="B41" s="28" t="s">
        <v>442</v>
      </c>
      <c r="C41" s="511"/>
      <c r="D41" s="512"/>
      <c r="E41" s="79"/>
      <c r="F41" s="513"/>
      <c r="G41" s="514"/>
      <c r="H41" s="25"/>
    </row>
    <row r="43" spans="1:6" ht="26.25" customHeight="1">
      <c r="A43" s="2" t="s">
        <v>272</v>
      </c>
      <c r="B43" s="508" t="s">
        <v>388</v>
      </c>
      <c r="C43" s="383"/>
      <c r="D43" s="383"/>
      <c r="E43" s="383"/>
      <c r="F43" s="383"/>
    </row>
    <row r="44" spans="1:3" ht="12.75">
      <c r="A44" s="2" t="s">
        <v>272</v>
      </c>
      <c r="B44" s="8" t="s">
        <v>262</v>
      </c>
      <c r="C44" s="79" t="s">
        <v>1018</v>
      </c>
    </row>
    <row r="45" spans="1:3" ht="12.75">
      <c r="A45" s="2" t="s">
        <v>272</v>
      </c>
      <c r="B45" s="8" t="s">
        <v>263</v>
      </c>
      <c r="C45" s="34"/>
    </row>
    <row r="46" spans="1:3" ht="12.75">
      <c r="A46" s="2" t="s">
        <v>272</v>
      </c>
      <c r="B46" s="8" t="s">
        <v>264</v>
      </c>
      <c r="C46" s="34"/>
    </row>
    <row r="47" spans="1:3" ht="25.5">
      <c r="A47" s="2" t="s">
        <v>272</v>
      </c>
      <c r="B47" s="8" t="s">
        <v>265</v>
      </c>
      <c r="C47" s="79" t="s">
        <v>1018</v>
      </c>
    </row>
    <row r="48" spans="1:3" ht="12.75">
      <c r="A48" s="2" t="s">
        <v>272</v>
      </c>
      <c r="B48" s="8" t="s">
        <v>266</v>
      </c>
      <c r="C48" s="79" t="s">
        <v>1018</v>
      </c>
    </row>
    <row r="49" spans="1:3" ht="27.75" customHeight="1">
      <c r="A49" s="2" t="s">
        <v>272</v>
      </c>
      <c r="B49" s="8" t="s">
        <v>267</v>
      </c>
      <c r="C49" s="79" t="s">
        <v>1018</v>
      </c>
    </row>
    <row r="50" spans="1:3" ht="24.75" customHeight="1">
      <c r="A50" s="2" t="s">
        <v>272</v>
      </c>
      <c r="B50" s="8" t="s">
        <v>268</v>
      </c>
      <c r="C50" s="79" t="s">
        <v>1018</v>
      </c>
    </row>
    <row r="51" spans="1:3" ht="12.75">
      <c r="A51" s="2" t="s">
        <v>272</v>
      </c>
      <c r="B51" s="8" t="s">
        <v>269</v>
      </c>
      <c r="C51" s="34"/>
    </row>
    <row r="52" spans="1:3" ht="12.75">
      <c r="A52" s="2" t="s">
        <v>272</v>
      </c>
      <c r="B52" s="8" t="s">
        <v>270</v>
      </c>
      <c r="C52" s="34"/>
    </row>
    <row r="53" spans="1:3" ht="12.75">
      <c r="A53" s="2" t="s">
        <v>272</v>
      </c>
      <c r="B53" s="100" t="s">
        <v>94</v>
      </c>
      <c r="C53" s="79" t="s">
        <v>1018</v>
      </c>
    </row>
    <row r="54" spans="1:3" ht="12.75">
      <c r="A54" s="2" t="s">
        <v>272</v>
      </c>
      <c r="B54" s="114" t="s">
        <v>95</v>
      </c>
      <c r="C54" s="79" t="s">
        <v>1018</v>
      </c>
    </row>
    <row r="55" spans="1:4" ht="15.75" customHeight="1">
      <c r="A55" s="2" t="s">
        <v>272</v>
      </c>
      <c r="B55" s="44" t="s">
        <v>271</v>
      </c>
      <c r="C55" s="34"/>
      <c r="D55" s="22"/>
    </row>
    <row r="56" spans="1:3" ht="12.75">
      <c r="A56" s="2"/>
      <c r="B56" s="509"/>
      <c r="C56" s="510"/>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E1"/>
    </sheetView>
  </sheetViews>
  <sheetFormatPr defaultColWidth="9.140625" defaultRowHeight="12.75"/>
  <cols>
    <col min="1" max="1" width="6.421875" style="1" customWidth="1"/>
    <col min="2" max="2" width="29.28125" style="0" customWidth="1"/>
    <col min="3" max="5" width="18.7109375" style="0" customWidth="1"/>
  </cols>
  <sheetData>
    <row r="1" spans="1:5" ht="18">
      <c r="A1" s="381" t="s">
        <v>389</v>
      </c>
      <c r="B1" s="381"/>
      <c r="C1" s="381"/>
      <c r="D1" s="381"/>
      <c r="E1" s="381"/>
    </row>
    <row r="2" spans="1:5" ht="18">
      <c r="A2" s="364"/>
      <c r="B2" s="362" t="s">
        <v>1095</v>
      </c>
      <c r="C2" s="116"/>
      <c r="D2" s="116"/>
      <c r="E2" s="116"/>
    </row>
    <row r="3" spans="1:5" ht="24.75" customHeight="1">
      <c r="A3" s="2" t="s">
        <v>573</v>
      </c>
      <c r="B3" s="319" t="s">
        <v>86</v>
      </c>
      <c r="C3" s="126" t="s">
        <v>1034</v>
      </c>
      <c r="D3" s="126"/>
      <c r="E3" s="126"/>
    </row>
    <row r="5" spans="2:5" ht="27.75" customHeight="1">
      <c r="B5" s="508" t="s">
        <v>1066</v>
      </c>
      <c r="C5" s="508"/>
      <c r="D5" s="508"/>
      <c r="E5" s="508"/>
    </row>
    <row r="6" spans="1:5" s="70" customFormat="1" ht="12.75">
      <c r="A6" s="59"/>
      <c r="B6" s="27"/>
      <c r="C6" s="27"/>
      <c r="D6" s="27"/>
      <c r="E6" s="27"/>
    </row>
    <row r="7" spans="1:5" s="70" customFormat="1" ht="38.25" customHeight="1">
      <c r="A7" s="334" t="s">
        <v>1004</v>
      </c>
      <c r="B7" s="530" t="s">
        <v>1067</v>
      </c>
      <c r="C7" s="435"/>
      <c r="D7" s="435"/>
      <c r="E7" s="435"/>
    </row>
    <row r="8" spans="1:5" s="70" customFormat="1" ht="12.75">
      <c r="A8" s="59"/>
      <c r="B8" s="332">
        <v>40999</v>
      </c>
      <c r="C8" s="27"/>
      <c r="D8" s="37"/>
      <c r="E8" s="76"/>
    </row>
    <row r="9" spans="1:5" ht="12.75">
      <c r="A9" s="2"/>
      <c r="B9" s="2"/>
      <c r="C9" s="2"/>
      <c r="D9" s="2"/>
      <c r="E9" s="2"/>
    </row>
    <row r="10" spans="1:5" ht="117" customHeight="1">
      <c r="A10" s="2" t="s">
        <v>403</v>
      </c>
      <c r="B10" s="525" t="s">
        <v>1082</v>
      </c>
      <c r="C10" s="526"/>
      <c r="D10" s="526"/>
      <c r="E10" s="526"/>
    </row>
    <row r="11" spans="1:5" ht="12.75">
      <c r="A11" s="2"/>
      <c r="C11" s="26"/>
      <c r="D11" s="2"/>
      <c r="E11" s="2"/>
    </row>
    <row r="12" spans="1:4" ht="12.75">
      <c r="A12" s="2" t="s">
        <v>403</v>
      </c>
      <c r="B12" s="77"/>
      <c r="C12" s="155" t="s">
        <v>390</v>
      </c>
      <c r="D12" s="155" t="s">
        <v>185</v>
      </c>
    </row>
    <row r="13" spans="1:4" ht="25.5">
      <c r="A13" s="2" t="s">
        <v>403</v>
      </c>
      <c r="B13" s="318" t="s">
        <v>298</v>
      </c>
      <c r="C13" s="333"/>
      <c r="D13" s="333"/>
    </row>
    <row r="14" spans="1:4" ht="38.25">
      <c r="A14" s="2" t="s">
        <v>403</v>
      </c>
      <c r="B14" s="318" t="s">
        <v>299</v>
      </c>
      <c r="C14" s="333"/>
      <c r="D14" s="333"/>
    </row>
    <row r="15" spans="1:4" ht="25.5">
      <c r="A15" s="2" t="s">
        <v>403</v>
      </c>
      <c r="B15" s="318" t="s">
        <v>300</v>
      </c>
      <c r="C15" s="333"/>
      <c r="D15" s="333"/>
    </row>
    <row r="16" spans="1:4" ht="25.5">
      <c r="A16" s="2" t="s">
        <v>403</v>
      </c>
      <c r="B16" s="318" t="s">
        <v>301</v>
      </c>
      <c r="C16" s="333"/>
      <c r="D16" s="333"/>
    </row>
    <row r="17" spans="1:4" ht="25.5">
      <c r="A17" s="2" t="s">
        <v>403</v>
      </c>
      <c r="B17" s="100" t="s">
        <v>302</v>
      </c>
      <c r="C17" s="333"/>
      <c r="D17" s="333"/>
    </row>
    <row r="18" spans="1:4" ht="12.75">
      <c r="A18" s="2"/>
      <c r="B18" s="320"/>
      <c r="C18" s="335"/>
      <c r="D18" s="336"/>
    </row>
    <row r="19" spans="1:4" ht="12.75">
      <c r="A19" s="2" t="s">
        <v>403</v>
      </c>
      <c r="B19" s="100" t="s">
        <v>214</v>
      </c>
      <c r="C19" s="333"/>
      <c r="D19" s="333"/>
    </row>
    <row r="20" spans="1:4" ht="12.75">
      <c r="A20" s="2"/>
      <c r="B20" s="320"/>
      <c r="C20" s="335"/>
      <c r="D20" s="336"/>
    </row>
    <row r="21" spans="1:4" ht="25.5">
      <c r="A21" s="2" t="s">
        <v>403</v>
      </c>
      <c r="B21" s="100" t="s">
        <v>215</v>
      </c>
      <c r="C21" s="333"/>
      <c r="D21" s="333"/>
    </row>
    <row r="22" spans="1:4" ht="25.5">
      <c r="A22" s="2" t="s">
        <v>403</v>
      </c>
      <c r="B22" s="100" t="s">
        <v>216</v>
      </c>
      <c r="C22" s="333"/>
      <c r="D22" s="333"/>
    </row>
    <row r="23" spans="1:4" ht="25.5">
      <c r="A23" s="2" t="s">
        <v>403</v>
      </c>
      <c r="B23" s="100" t="s">
        <v>217</v>
      </c>
      <c r="C23" s="333"/>
      <c r="D23" s="333"/>
    </row>
    <row r="24" spans="2:4" ht="12.75">
      <c r="B24" s="97"/>
      <c r="C24" s="97"/>
      <c r="D24" s="97"/>
    </row>
    <row r="25" spans="1:4" ht="38.25" customHeight="1">
      <c r="A25" s="2" t="s">
        <v>403</v>
      </c>
      <c r="B25" s="431" t="s">
        <v>218</v>
      </c>
      <c r="C25" s="395"/>
      <c r="D25" s="337"/>
    </row>
    <row r="26" spans="1:4" ht="12.75">
      <c r="A26" s="2"/>
      <c r="B26" s="25"/>
      <c r="C26" s="25"/>
      <c r="D26" s="45"/>
    </row>
    <row r="27" spans="1:5" ht="12.75">
      <c r="A27" s="2" t="s">
        <v>403</v>
      </c>
      <c r="B27" s="527" t="s">
        <v>219</v>
      </c>
      <c r="C27" s="456"/>
      <c r="D27" s="456"/>
      <c r="E27" s="528"/>
    </row>
    <row r="28" spans="1:5" ht="12.75">
      <c r="A28" s="2"/>
      <c r="B28" s="452"/>
      <c r="C28" s="524"/>
      <c r="D28" s="524"/>
      <c r="E28" s="529"/>
    </row>
    <row r="29" spans="2:5" ht="12.75">
      <c r="B29" s="97"/>
      <c r="C29" s="97"/>
      <c r="D29" s="97"/>
      <c r="E29" s="97"/>
    </row>
    <row r="30" spans="1:5" ht="12.75">
      <c r="A30" s="2" t="s">
        <v>220</v>
      </c>
      <c r="B30" s="424"/>
      <c r="C30" s="412"/>
      <c r="D30" s="105" t="s">
        <v>392</v>
      </c>
      <c r="E30" s="105" t="s">
        <v>393</v>
      </c>
    </row>
    <row r="31" spans="1:5" ht="25.5" customHeight="1">
      <c r="A31" s="2" t="s">
        <v>220</v>
      </c>
      <c r="B31" s="436" t="s">
        <v>391</v>
      </c>
      <c r="C31" s="417"/>
      <c r="D31" s="201"/>
      <c r="E31" s="201"/>
    </row>
    <row r="32" spans="2:5" ht="12.75">
      <c r="B32" s="97"/>
      <c r="C32" s="97"/>
      <c r="D32" s="97"/>
      <c r="E32" s="97"/>
    </row>
    <row r="33" spans="1:5" ht="12.75">
      <c r="A33" s="2" t="s">
        <v>221</v>
      </c>
      <c r="B33" s="424"/>
      <c r="C33" s="412"/>
      <c r="D33" s="105" t="s">
        <v>330</v>
      </c>
      <c r="E33" s="105" t="s">
        <v>331</v>
      </c>
    </row>
    <row r="34" spans="1:5" ht="27.75" customHeight="1">
      <c r="A34" s="2" t="s">
        <v>221</v>
      </c>
      <c r="B34" s="436" t="s">
        <v>224</v>
      </c>
      <c r="C34" s="417"/>
      <c r="D34" s="266"/>
      <c r="E34" s="266"/>
    </row>
    <row r="35" spans="2:5" ht="12.75">
      <c r="B35" s="97"/>
      <c r="C35" s="97"/>
      <c r="D35" s="97"/>
      <c r="E35" s="97"/>
    </row>
    <row r="36" spans="1:5" ht="12.75">
      <c r="A36" s="2" t="s">
        <v>222</v>
      </c>
      <c r="B36" s="97"/>
      <c r="C36" s="97"/>
      <c r="D36" s="105" t="s">
        <v>330</v>
      </c>
      <c r="E36" s="105" t="s">
        <v>331</v>
      </c>
    </row>
    <row r="37" spans="1:5" ht="28.5" customHeight="1">
      <c r="A37" s="2" t="s">
        <v>222</v>
      </c>
      <c r="B37" s="431" t="s">
        <v>87</v>
      </c>
      <c r="C37" s="395"/>
      <c r="D37" s="266"/>
      <c r="E37" s="266"/>
    </row>
    <row r="38" spans="1:5" ht="28.5" customHeight="1">
      <c r="A38" s="2" t="s">
        <v>222</v>
      </c>
      <c r="B38" s="431"/>
      <c r="C38" s="395"/>
      <c r="D38" s="338" t="s">
        <v>89</v>
      </c>
      <c r="E38" s="338"/>
    </row>
    <row r="39" spans="1:5" ht="28.5" customHeight="1">
      <c r="A39" s="2" t="s">
        <v>222</v>
      </c>
      <c r="B39" s="431" t="s">
        <v>88</v>
      </c>
      <c r="C39" s="395"/>
      <c r="D39" s="339"/>
      <c r="E39" s="338"/>
    </row>
    <row r="40" spans="2:5" ht="12.75">
      <c r="B40" s="451"/>
      <c r="C40" s="451"/>
      <c r="D40" s="451"/>
      <c r="E40" s="451"/>
    </row>
    <row r="41" spans="1:5" ht="19.5" customHeight="1">
      <c r="A41" s="2" t="s">
        <v>223</v>
      </c>
      <c r="B41" s="496" t="s">
        <v>394</v>
      </c>
      <c r="C41" s="524"/>
      <c r="D41" s="524"/>
      <c r="E41" s="524"/>
    </row>
    <row r="42" spans="1:5" ht="25.5">
      <c r="A42" s="2" t="s">
        <v>223</v>
      </c>
      <c r="B42" s="77"/>
      <c r="C42" s="164" t="s">
        <v>395</v>
      </c>
      <c r="D42" s="164" t="s">
        <v>396</v>
      </c>
      <c r="E42" s="164" t="s">
        <v>397</v>
      </c>
    </row>
    <row r="43" spans="1:5" ht="12.75">
      <c r="A43" s="2" t="s">
        <v>223</v>
      </c>
      <c r="B43" s="77" t="s">
        <v>398</v>
      </c>
      <c r="C43" s="337"/>
      <c r="D43" s="337"/>
      <c r="E43" s="337"/>
    </row>
    <row r="44" spans="1:5" ht="12.75">
      <c r="A44" s="2" t="s">
        <v>223</v>
      </c>
      <c r="B44" s="77" t="s">
        <v>399</v>
      </c>
      <c r="C44" s="337"/>
      <c r="D44" s="337"/>
      <c r="E44" s="337"/>
    </row>
    <row r="45" spans="1:5" ht="12.75">
      <c r="A45" s="2" t="s">
        <v>223</v>
      </c>
      <c r="B45" s="77" t="s">
        <v>400</v>
      </c>
      <c r="C45" s="337"/>
      <c r="D45" s="337"/>
      <c r="E45" s="337"/>
    </row>
    <row r="46" spans="1:5" ht="51">
      <c r="A46" s="2" t="s">
        <v>223</v>
      </c>
      <c r="B46" s="113" t="s">
        <v>437</v>
      </c>
      <c r="C46" s="337"/>
      <c r="D46" s="337"/>
      <c r="E46" s="337"/>
    </row>
    <row r="47" spans="1:5" ht="12.75">
      <c r="A47" s="2" t="s">
        <v>223</v>
      </c>
      <c r="B47" s="77" t="s">
        <v>401</v>
      </c>
      <c r="C47" s="337"/>
      <c r="D47" s="337"/>
      <c r="E47" s="337"/>
    </row>
    <row r="48" spans="1:5" ht="12.75">
      <c r="A48" s="2" t="s">
        <v>223</v>
      </c>
      <c r="B48" s="77" t="s">
        <v>402</v>
      </c>
      <c r="C48" s="337"/>
      <c r="D48" s="337"/>
      <c r="E48" s="337"/>
    </row>
    <row r="49" spans="2:5" ht="12.75">
      <c r="B49" s="97"/>
      <c r="C49" s="97"/>
      <c r="D49" s="97"/>
      <c r="E49" s="97"/>
    </row>
    <row r="50" spans="2:5" ht="12.75">
      <c r="B50" s="97"/>
      <c r="C50" s="97"/>
      <c r="D50" s="97"/>
      <c r="E50" s="97"/>
    </row>
    <row r="51" spans="1:5" ht="12.75">
      <c r="A51" s="2" t="s">
        <v>952</v>
      </c>
      <c r="B51" s="496" t="s">
        <v>509</v>
      </c>
      <c r="C51" s="496"/>
      <c r="D51" s="97"/>
      <c r="E51" s="97"/>
    </row>
    <row r="52" spans="1:5" ht="25.5">
      <c r="A52" s="2" t="s">
        <v>952</v>
      </c>
      <c r="B52" s="318" t="s">
        <v>765</v>
      </c>
      <c r="C52" s="340"/>
      <c r="D52" s="97"/>
      <c r="E52" s="97"/>
    </row>
    <row r="53" spans="1:5" ht="25.5">
      <c r="A53" s="2" t="s">
        <v>952</v>
      </c>
      <c r="B53" s="318" t="s">
        <v>768</v>
      </c>
      <c r="C53" s="340"/>
      <c r="D53" s="97"/>
      <c r="E53" s="97"/>
    </row>
    <row r="54" spans="1:5" ht="25.5">
      <c r="A54" s="2" t="s">
        <v>952</v>
      </c>
      <c r="B54" s="318" t="s">
        <v>300</v>
      </c>
      <c r="C54" s="340"/>
      <c r="D54" s="97"/>
      <c r="E54" s="97"/>
    </row>
    <row r="55" spans="1:5" ht="25.5">
      <c r="A55" s="2" t="s">
        <v>952</v>
      </c>
      <c r="B55" s="318" t="s">
        <v>767</v>
      </c>
      <c r="C55" s="340"/>
      <c r="D55" s="97"/>
      <c r="E55" s="97"/>
    </row>
    <row r="56" spans="1:5" ht="25.5">
      <c r="A56" s="2" t="s">
        <v>952</v>
      </c>
      <c r="B56" s="318" t="s">
        <v>766</v>
      </c>
      <c r="C56" s="340"/>
      <c r="D56" s="97"/>
      <c r="E56" s="97"/>
    </row>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4"/>
  <sheetViews>
    <sheetView zoomScalePageLayoutView="0" workbookViewId="0" topLeftCell="A1">
      <selection activeCell="A1" sqref="A1:F1"/>
    </sheetView>
  </sheetViews>
  <sheetFormatPr defaultColWidth="9.140625" defaultRowHeight="12.75"/>
  <cols>
    <col min="1" max="1" width="6.7109375" style="0" customWidth="1"/>
    <col min="2" max="2" width="5.7109375" style="0" customWidth="1"/>
    <col min="3" max="3" width="40.140625" style="0" customWidth="1"/>
    <col min="4" max="4" width="20.28125" style="0" customWidth="1"/>
    <col min="5" max="5" width="13.8515625" style="0" customWidth="1"/>
    <col min="6" max="6" width="14.00390625" style="0" customWidth="1"/>
  </cols>
  <sheetData>
    <row r="1" spans="1:6" ht="18">
      <c r="A1" s="381" t="s">
        <v>953</v>
      </c>
      <c r="B1" s="381"/>
      <c r="C1" s="381"/>
      <c r="D1" s="381"/>
      <c r="E1" s="381"/>
      <c r="F1" s="381"/>
    </row>
    <row r="2" spans="1:3" ht="12.75">
      <c r="A2" s="363"/>
      <c r="B2" s="537"/>
      <c r="C2" s="537"/>
    </row>
    <row r="3" spans="1:4" ht="15.75">
      <c r="A3" s="1"/>
      <c r="B3" s="531" t="s">
        <v>954</v>
      </c>
      <c r="C3" s="532"/>
      <c r="D3" s="532"/>
    </row>
    <row r="4" spans="1:6" ht="12.75">
      <c r="A4" s="2"/>
      <c r="B4" s="533" t="s">
        <v>1068</v>
      </c>
      <c r="C4" s="383"/>
      <c r="D4" s="383"/>
      <c r="E4" s="383"/>
      <c r="F4" s="383"/>
    </row>
    <row r="5" spans="1:6" ht="12.75">
      <c r="A5" s="2"/>
      <c r="B5" s="273"/>
      <c r="C5" s="7"/>
      <c r="D5" s="7"/>
      <c r="E5" s="7"/>
      <c r="F5" s="7"/>
    </row>
    <row r="6" spans="1:6" ht="38.25">
      <c r="A6" s="2" t="s">
        <v>891</v>
      </c>
      <c r="B6" s="534"/>
      <c r="C6" s="535"/>
      <c r="D6" s="535"/>
      <c r="E6" s="274" t="s">
        <v>1069</v>
      </c>
      <c r="F6" s="42" t="s">
        <v>1070</v>
      </c>
    </row>
    <row r="7" spans="1:6" ht="12.75">
      <c r="A7" s="2" t="s">
        <v>891</v>
      </c>
      <c r="B7" s="536" t="s">
        <v>147</v>
      </c>
      <c r="C7" s="392"/>
      <c r="D7" s="392"/>
      <c r="E7" s="275"/>
      <c r="F7" s="275" t="s">
        <v>1004</v>
      </c>
    </row>
    <row r="8" spans="1:6" ht="12.75">
      <c r="A8" s="2"/>
      <c r="B8" s="276"/>
      <c r="C8" s="25"/>
      <c r="D8" s="25"/>
      <c r="E8" s="277"/>
      <c r="F8" s="277"/>
    </row>
    <row r="9" spans="1:6" ht="12.75">
      <c r="A9" s="2" t="s">
        <v>893</v>
      </c>
      <c r="B9" s="526" t="s">
        <v>131</v>
      </c>
      <c r="C9" s="526"/>
      <c r="D9" s="526"/>
      <c r="E9" s="526"/>
      <c r="F9" s="526"/>
    </row>
    <row r="10" spans="1:4" ht="12.75">
      <c r="A10" s="2" t="s">
        <v>893</v>
      </c>
      <c r="B10" s="538" t="s">
        <v>132</v>
      </c>
      <c r="C10" s="538"/>
      <c r="D10" s="34" t="s">
        <v>1004</v>
      </c>
    </row>
    <row r="11" spans="1:4" ht="12.75">
      <c r="A11" s="2" t="s">
        <v>893</v>
      </c>
      <c r="B11" s="539" t="s">
        <v>133</v>
      </c>
      <c r="C11" s="539"/>
      <c r="D11" s="34"/>
    </row>
    <row r="12" spans="1:4" ht="12.75">
      <c r="A12" s="2" t="s">
        <v>893</v>
      </c>
      <c r="B12" s="539" t="s">
        <v>134</v>
      </c>
      <c r="C12" s="539"/>
      <c r="D12" s="34"/>
    </row>
    <row r="13" ht="12.75">
      <c r="A13" s="1"/>
    </row>
    <row r="14" spans="1:6" ht="94.5">
      <c r="A14" s="2" t="s">
        <v>891</v>
      </c>
      <c r="B14" s="540"/>
      <c r="C14" s="541"/>
      <c r="D14" s="542"/>
      <c r="E14" s="278" t="s">
        <v>959</v>
      </c>
      <c r="F14" s="278" t="s">
        <v>960</v>
      </c>
    </row>
    <row r="15" spans="1:6" ht="15">
      <c r="A15" s="2" t="s">
        <v>891</v>
      </c>
      <c r="B15" s="543" t="s">
        <v>955</v>
      </c>
      <c r="C15" s="544"/>
      <c r="D15" s="544"/>
      <c r="E15" s="544"/>
      <c r="F15" s="545"/>
    </row>
    <row r="16" spans="1:6" ht="12.75">
      <c r="A16" s="2" t="s">
        <v>891</v>
      </c>
      <c r="B16" s="546" t="s">
        <v>956</v>
      </c>
      <c r="C16" s="547"/>
      <c r="D16" s="548"/>
      <c r="E16" s="279">
        <v>10425853</v>
      </c>
      <c r="F16" s="279">
        <v>828</v>
      </c>
    </row>
    <row r="17" spans="1:6" ht="12.75">
      <c r="A17" s="2" t="s">
        <v>891</v>
      </c>
      <c r="B17" s="546" t="s">
        <v>303</v>
      </c>
      <c r="C17" s="547"/>
      <c r="D17" s="548"/>
      <c r="E17" s="279">
        <v>375732</v>
      </c>
      <c r="F17" s="279">
        <v>17330</v>
      </c>
    </row>
    <row r="18" spans="1:6" ht="12.75">
      <c r="A18" s="2" t="s">
        <v>891</v>
      </c>
      <c r="B18" s="431" t="s">
        <v>708</v>
      </c>
      <c r="C18" s="394"/>
      <c r="D18" s="395"/>
      <c r="E18" s="279">
        <v>7328262</v>
      </c>
      <c r="F18" s="279">
        <v>4279097</v>
      </c>
    </row>
    <row r="19" spans="1:6" ht="12.75">
      <c r="A19" s="2" t="s">
        <v>891</v>
      </c>
      <c r="B19" s="546" t="s">
        <v>148</v>
      </c>
      <c r="C19" s="547"/>
      <c r="D19" s="548"/>
      <c r="E19" s="279">
        <v>1458760</v>
      </c>
      <c r="F19" s="279">
        <v>306384</v>
      </c>
    </row>
    <row r="20" spans="1:6" ht="12.75">
      <c r="A20" s="2" t="s">
        <v>891</v>
      </c>
      <c r="B20" s="549" t="s">
        <v>349</v>
      </c>
      <c r="C20" s="550"/>
      <c r="D20" s="551"/>
      <c r="E20" s="280">
        <f>SUM(E16:E19)</f>
        <v>19588607</v>
      </c>
      <c r="F20" s="280">
        <f>SUM(F16:F19)</f>
        <v>4603639</v>
      </c>
    </row>
    <row r="21" spans="1:6" ht="15">
      <c r="A21" s="2" t="s">
        <v>891</v>
      </c>
      <c r="B21" s="543" t="s">
        <v>350</v>
      </c>
      <c r="C21" s="544"/>
      <c r="D21" s="544"/>
      <c r="E21" s="544"/>
      <c r="F21" s="545"/>
    </row>
    <row r="22" spans="1:6" ht="12.75">
      <c r="A22" s="2" t="s">
        <v>891</v>
      </c>
      <c r="B22" s="546" t="s">
        <v>351</v>
      </c>
      <c r="C22" s="547"/>
      <c r="D22" s="548"/>
      <c r="E22" s="281">
        <v>20972969</v>
      </c>
      <c r="F22" s="281">
        <v>3928280</v>
      </c>
    </row>
    <row r="23" spans="1:6" ht="12.75">
      <c r="A23" s="2" t="s">
        <v>891</v>
      </c>
      <c r="B23" s="546" t="s">
        <v>769</v>
      </c>
      <c r="C23" s="547"/>
      <c r="D23" s="548"/>
      <c r="E23" s="281">
        <v>438139</v>
      </c>
      <c r="F23" s="282"/>
    </row>
    <row r="24" spans="1:6" ht="12.75">
      <c r="A24" s="2" t="s">
        <v>891</v>
      </c>
      <c r="B24" s="546" t="s">
        <v>304</v>
      </c>
      <c r="C24" s="547"/>
      <c r="D24" s="548"/>
      <c r="E24" s="281">
        <v>0</v>
      </c>
      <c r="F24" s="283">
        <v>0</v>
      </c>
    </row>
    <row r="25" spans="1:6" ht="12.75">
      <c r="A25" s="2" t="s">
        <v>891</v>
      </c>
      <c r="B25" s="549" t="s">
        <v>352</v>
      </c>
      <c r="C25" s="550"/>
      <c r="D25" s="551"/>
      <c r="E25" s="280">
        <f>SUM(E22:E24)</f>
        <v>21411108</v>
      </c>
      <c r="F25" s="280">
        <f>SUM(F22,F24)</f>
        <v>3928280</v>
      </c>
    </row>
    <row r="26" spans="1:6" ht="15">
      <c r="A26" s="2" t="s">
        <v>891</v>
      </c>
      <c r="B26" s="543" t="s">
        <v>882</v>
      </c>
      <c r="C26" s="544"/>
      <c r="D26" s="544"/>
      <c r="E26" s="544"/>
      <c r="F26" s="545"/>
    </row>
    <row r="27" spans="1:6" ht="12.75">
      <c r="A27" s="2" t="s">
        <v>891</v>
      </c>
      <c r="B27" s="513" t="s">
        <v>353</v>
      </c>
      <c r="C27" s="552"/>
      <c r="D27" s="514"/>
      <c r="E27" s="281">
        <v>4401891</v>
      </c>
      <c r="F27" s="281">
        <v>8675251</v>
      </c>
    </row>
    <row r="28" spans="1:6" ht="12.75">
      <c r="A28" s="2" t="s">
        <v>891</v>
      </c>
      <c r="B28" s="513" t="s">
        <v>305</v>
      </c>
      <c r="C28" s="552"/>
      <c r="D28" s="514"/>
      <c r="E28" s="281">
        <v>1594458</v>
      </c>
      <c r="F28" s="281">
        <v>571097</v>
      </c>
    </row>
    <row r="29" spans="1:6" ht="12.75">
      <c r="A29" s="2" t="s">
        <v>891</v>
      </c>
      <c r="B29" s="513" t="s">
        <v>354</v>
      </c>
      <c r="C29" s="552"/>
      <c r="D29" s="514"/>
      <c r="E29" s="281">
        <v>275145</v>
      </c>
      <c r="F29" s="281">
        <v>151380</v>
      </c>
    </row>
    <row r="30" ht="12.75">
      <c r="A30" s="1"/>
    </row>
    <row r="31" spans="1:6" ht="12.75">
      <c r="A31" s="2" t="s">
        <v>892</v>
      </c>
      <c r="B31" s="508" t="s">
        <v>96</v>
      </c>
      <c r="C31" s="526"/>
      <c r="D31" s="526"/>
      <c r="E31" s="526"/>
      <c r="F31" s="526"/>
    </row>
    <row r="32" spans="1:6" ht="60">
      <c r="A32" s="2" t="s">
        <v>892</v>
      </c>
      <c r="B32" s="284"/>
      <c r="C32" s="285"/>
      <c r="D32" s="286" t="s">
        <v>355</v>
      </c>
      <c r="E32" s="286" t="s">
        <v>356</v>
      </c>
      <c r="F32" s="286" t="s">
        <v>357</v>
      </c>
    </row>
    <row r="33" spans="1:6" ht="144">
      <c r="A33" s="2" t="s">
        <v>892</v>
      </c>
      <c r="B33" s="287" t="s">
        <v>358</v>
      </c>
      <c r="C33" s="288" t="s">
        <v>1071</v>
      </c>
      <c r="D33" s="289">
        <v>724</v>
      </c>
      <c r="E33" s="289">
        <v>3968</v>
      </c>
      <c r="F33" s="289">
        <v>237</v>
      </c>
    </row>
    <row r="34" spans="1:6" ht="120">
      <c r="A34" s="2" t="s">
        <v>892</v>
      </c>
      <c r="B34" s="287" t="s">
        <v>361</v>
      </c>
      <c r="C34" s="288" t="s">
        <v>306</v>
      </c>
      <c r="D34" s="289">
        <v>652</v>
      </c>
      <c r="E34" s="289">
        <v>3538</v>
      </c>
      <c r="F34" s="289">
        <v>230</v>
      </c>
    </row>
    <row r="35" spans="1:6" ht="108">
      <c r="A35" s="2" t="s">
        <v>892</v>
      </c>
      <c r="B35" s="287" t="s">
        <v>362</v>
      </c>
      <c r="C35" s="288" t="s">
        <v>363</v>
      </c>
      <c r="D35" s="289">
        <v>527</v>
      </c>
      <c r="E35" s="289">
        <v>3120</v>
      </c>
      <c r="F35" s="289">
        <v>213</v>
      </c>
    </row>
    <row r="36" spans="1:6" ht="108">
      <c r="A36" s="2" t="s">
        <v>892</v>
      </c>
      <c r="B36" s="287" t="s">
        <v>364</v>
      </c>
      <c r="C36" s="288" t="s">
        <v>307</v>
      </c>
      <c r="D36" s="289">
        <v>525</v>
      </c>
      <c r="E36" s="289">
        <v>3060</v>
      </c>
      <c r="F36" s="289">
        <v>207</v>
      </c>
    </row>
    <row r="37" spans="1:6" ht="132">
      <c r="A37" s="2" t="s">
        <v>892</v>
      </c>
      <c r="B37" s="287" t="s">
        <v>365</v>
      </c>
      <c r="C37" s="288" t="s">
        <v>190</v>
      </c>
      <c r="D37" s="289">
        <v>501</v>
      </c>
      <c r="E37" s="289">
        <v>2759</v>
      </c>
      <c r="F37" s="289">
        <v>169</v>
      </c>
    </row>
    <row r="38" spans="1:6" ht="120">
      <c r="A38" s="2" t="s">
        <v>892</v>
      </c>
      <c r="B38" s="287" t="s">
        <v>366</v>
      </c>
      <c r="C38" s="288" t="s">
        <v>191</v>
      </c>
      <c r="D38" s="289">
        <v>409</v>
      </c>
      <c r="E38" s="289">
        <v>2665</v>
      </c>
      <c r="F38" s="289">
        <v>177</v>
      </c>
    </row>
    <row r="39" spans="1:6" ht="144">
      <c r="A39" s="2" t="s">
        <v>892</v>
      </c>
      <c r="B39" s="287" t="s">
        <v>367</v>
      </c>
      <c r="C39" s="288" t="s">
        <v>192</v>
      </c>
      <c r="D39" s="289">
        <v>61</v>
      </c>
      <c r="E39" s="289">
        <v>155</v>
      </c>
      <c r="F39" s="289">
        <v>1</v>
      </c>
    </row>
    <row r="40" spans="1:6" ht="192">
      <c r="A40" s="2" t="s">
        <v>892</v>
      </c>
      <c r="B40" s="287" t="s">
        <v>368</v>
      </c>
      <c r="C40" s="288" t="s">
        <v>380</v>
      </c>
      <c r="D40" s="289">
        <v>88</v>
      </c>
      <c r="E40" s="289">
        <v>304</v>
      </c>
      <c r="F40" s="289">
        <v>7</v>
      </c>
    </row>
    <row r="41" spans="1:6" ht="408">
      <c r="A41" s="2" t="s">
        <v>892</v>
      </c>
      <c r="B41" s="287" t="s">
        <v>369</v>
      </c>
      <c r="C41" s="288" t="s">
        <v>193</v>
      </c>
      <c r="D41" s="290">
        <v>0.6656</v>
      </c>
      <c r="E41" s="290">
        <v>0.5914</v>
      </c>
      <c r="F41" s="290">
        <v>0.431</v>
      </c>
    </row>
    <row r="42" spans="1:6" ht="264">
      <c r="A42" s="2" t="s">
        <v>892</v>
      </c>
      <c r="B42" s="287" t="s">
        <v>370</v>
      </c>
      <c r="C42" s="288" t="s">
        <v>823</v>
      </c>
      <c r="D42" s="291">
        <v>10709</v>
      </c>
      <c r="E42" s="291">
        <v>10514</v>
      </c>
      <c r="F42" s="291">
        <v>5897</v>
      </c>
    </row>
    <row r="43" spans="1:6" ht="108">
      <c r="A43" s="2" t="s">
        <v>892</v>
      </c>
      <c r="B43" s="292" t="s">
        <v>371</v>
      </c>
      <c r="C43" s="293" t="s">
        <v>194</v>
      </c>
      <c r="D43" s="291">
        <v>8586</v>
      </c>
      <c r="E43" s="291">
        <v>7566</v>
      </c>
      <c r="F43" s="291">
        <v>3445</v>
      </c>
    </row>
    <row r="44" spans="1:6" ht="192">
      <c r="A44" s="2" t="s">
        <v>892</v>
      </c>
      <c r="B44" s="287" t="s">
        <v>372</v>
      </c>
      <c r="C44" s="288" t="s">
        <v>824</v>
      </c>
      <c r="D44" s="291">
        <v>3228</v>
      </c>
      <c r="E44" s="291">
        <v>4239</v>
      </c>
      <c r="F44" s="291">
        <v>3607</v>
      </c>
    </row>
    <row r="45" spans="1:6" ht="240">
      <c r="A45" s="2" t="s">
        <v>892</v>
      </c>
      <c r="B45" s="287" t="s">
        <v>373</v>
      </c>
      <c r="C45" s="288" t="s">
        <v>195</v>
      </c>
      <c r="D45" s="291">
        <v>3066</v>
      </c>
      <c r="E45" s="291">
        <v>4082</v>
      </c>
      <c r="F45" s="291">
        <v>3501</v>
      </c>
    </row>
    <row r="46" ht="12.75">
      <c r="A46" s="1"/>
    </row>
    <row r="47" spans="1:6" ht="12.75">
      <c r="A47" s="2" t="s">
        <v>379</v>
      </c>
      <c r="B47" s="553" t="s">
        <v>709</v>
      </c>
      <c r="C47" s="496"/>
      <c r="D47" s="496"/>
      <c r="E47" s="496"/>
      <c r="F47" s="496"/>
    </row>
    <row r="48" spans="1:6" ht="60">
      <c r="A48" s="2" t="s">
        <v>379</v>
      </c>
      <c r="B48" s="284"/>
      <c r="C48" s="285"/>
      <c r="D48" s="286" t="s">
        <v>355</v>
      </c>
      <c r="E48" s="286" t="s">
        <v>374</v>
      </c>
      <c r="F48" s="286" t="s">
        <v>375</v>
      </c>
    </row>
    <row r="49" spans="1:6" ht="300">
      <c r="A49" s="2" t="s">
        <v>379</v>
      </c>
      <c r="B49" s="287" t="s">
        <v>376</v>
      </c>
      <c r="C49" s="288" t="s">
        <v>196</v>
      </c>
      <c r="D49" s="289">
        <v>151</v>
      </c>
      <c r="E49" s="289">
        <v>492</v>
      </c>
      <c r="F49" s="289">
        <v>2</v>
      </c>
    </row>
    <row r="50" spans="1:6" ht="168">
      <c r="A50" s="2" t="s">
        <v>379</v>
      </c>
      <c r="B50" s="287" t="s">
        <v>377</v>
      </c>
      <c r="C50" s="288" t="s">
        <v>984</v>
      </c>
      <c r="D50" s="294">
        <v>5860</v>
      </c>
      <c r="E50" s="294">
        <v>7800</v>
      </c>
      <c r="F50" s="294">
        <v>4185</v>
      </c>
    </row>
    <row r="51" spans="1:6" ht="168">
      <c r="A51" s="2" t="s">
        <v>379</v>
      </c>
      <c r="B51" s="287" t="s">
        <v>378</v>
      </c>
      <c r="C51" s="288" t="s">
        <v>985</v>
      </c>
      <c r="D51" s="289">
        <v>15</v>
      </c>
      <c r="E51" s="289">
        <v>71</v>
      </c>
      <c r="F51" s="289">
        <v>1</v>
      </c>
    </row>
    <row r="52" spans="1:6" ht="180">
      <c r="A52" s="2" t="s">
        <v>379</v>
      </c>
      <c r="B52" s="287" t="s">
        <v>130</v>
      </c>
      <c r="C52" s="288" t="s">
        <v>986</v>
      </c>
      <c r="D52" s="294">
        <v>2153</v>
      </c>
      <c r="E52" s="294">
        <v>2110</v>
      </c>
      <c r="F52" s="294">
        <v>1500</v>
      </c>
    </row>
    <row r="54" spans="1:6" ht="12.75">
      <c r="A54" s="2" t="s">
        <v>893</v>
      </c>
      <c r="B54" s="295" t="s">
        <v>79</v>
      </c>
      <c r="C54" s="296"/>
      <c r="D54" s="297"/>
      <c r="E54" s="297"/>
      <c r="F54" s="297"/>
    </row>
    <row r="55" spans="1:6" ht="12.75">
      <c r="A55" s="2"/>
      <c r="B55" s="295"/>
      <c r="C55" s="295"/>
      <c r="D55" s="297"/>
      <c r="E55" s="297"/>
      <c r="F55" s="297"/>
    </row>
    <row r="56" spans="1:6" ht="12.75">
      <c r="A56" s="2"/>
      <c r="B56" s="295"/>
      <c r="C56" s="554" t="s">
        <v>961</v>
      </c>
      <c r="D56" s="445"/>
      <c r="E56" s="445"/>
      <c r="F56" s="445"/>
    </row>
    <row r="57" spans="1:6" ht="409.5">
      <c r="A57" s="2"/>
      <c r="B57" s="295"/>
      <c r="C57" s="211" t="s">
        <v>1072</v>
      </c>
      <c r="D57" s="297"/>
      <c r="E57" s="297"/>
      <c r="F57" s="297"/>
    </row>
    <row r="58" spans="1:6" ht="140.25">
      <c r="A58" s="2"/>
      <c r="B58" s="295"/>
      <c r="C58" s="211" t="s">
        <v>710</v>
      </c>
      <c r="D58" s="297"/>
      <c r="E58" s="297"/>
      <c r="F58" s="297"/>
    </row>
    <row r="59" spans="1:6" ht="12.75">
      <c r="A59" s="1"/>
      <c r="B59" s="6"/>
      <c r="C59" s="6"/>
      <c r="D59" s="6"/>
      <c r="E59" s="6"/>
      <c r="F59" s="6"/>
    </row>
    <row r="60" spans="1:6" ht="12.75">
      <c r="A60" s="2" t="s">
        <v>894</v>
      </c>
      <c r="B60" s="429" t="s">
        <v>711</v>
      </c>
      <c r="C60" s="429"/>
      <c r="D60" s="429"/>
      <c r="E60" s="429"/>
      <c r="F60" s="298">
        <v>0.72</v>
      </c>
    </row>
    <row r="61" spans="1:6" ht="12.75">
      <c r="A61" s="2" t="s">
        <v>712</v>
      </c>
      <c r="B61" s="461" t="s">
        <v>714</v>
      </c>
      <c r="C61" s="461"/>
      <c r="D61" s="461"/>
      <c r="E61" s="432"/>
      <c r="F61" s="298">
        <v>0.72</v>
      </c>
    </row>
    <row r="62" spans="1:6" ht="12.75">
      <c r="A62" s="2" t="s">
        <v>895</v>
      </c>
      <c r="B62" s="429" t="s">
        <v>81</v>
      </c>
      <c r="C62" s="429"/>
      <c r="D62" s="429"/>
      <c r="E62" s="429"/>
      <c r="F62" s="299">
        <v>28906.99</v>
      </c>
    </row>
    <row r="63" spans="1:6" ht="12.75">
      <c r="A63" s="2" t="s">
        <v>713</v>
      </c>
      <c r="B63" s="555" t="s">
        <v>82</v>
      </c>
      <c r="C63" s="555"/>
      <c r="D63" s="555"/>
      <c r="E63" s="556"/>
      <c r="F63" s="299">
        <v>25974</v>
      </c>
    </row>
    <row r="64" spans="1:5" ht="12.75">
      <c r="A64" s="2"/>
      <c r="B64" s="267"/>
      <c r="C64" s="267"/>
      <c r="D64" s="267"/>
      <c r="E64" s="267"/>
    </row>
    <row r="65" spans="1:6" ht="12.75">
      <c r="A65" s="1"/>
      <c r="B65" s="557" t="s">
        <v>808</v>
      </c>
      <c r="C65" s="383"/>
      <c r="D65" s="383"/>
      <c r="E65" s="383"/>
      <c r="F65" s="383"/>
    </row>
    <row r="66" spans="1:6" ht="15.75">
      <c r="A66" s="1"/>
      <c r="B66" s="300"/>
      <c r="C66" s="7"/>
      <c r="D66" s="7"/>
      <c r="E66" s="7"/>
      <c r="F66" s="7"/>
    </row>
    <row r="67" spans="1:6" ht="12.75">
      <c r="A67" s="2" t="s">
        <v>896</v>
      </c>
      <c r="B67" s="526" t="s">
        <v>80</v>
      </c>
      <c r="C67" s="526"/>
      <c r="D67" s="526"/>
      <c r="E67" s="526"/>
      <c r="F67" s="526"/>
    </row>
    <row r="68" spans="1:5" ht="12.75">
      <c r="A68" s="2" t="s">
        <v>896</v>
      </c>
      <c r="B68" s="539" t="s">
        <v>987</v>
      </c>
      <c r="C68" s="539"/>
      <c r="D68" s="539"/>
      <c r="E68" s="34"/>
    </row>
    <row r="69" spans="1:5" ht="12.75">
      <c r="A69" s="2" t="s">
        <v>896</v>
      </c>
      <c r="B69" s="539" t="s">
        <v>988</v>
      </c>
      <c r="C69" s="539"/>
      <c r="D69" s="539"/>
      <c r="E69" s="34" t="s">
        <v>1004</v>
      </c>
    </row>
    <row r="70" spans="1:5" ht="12.75">
      <c r="A70" s="2" t="s">
        <v>896</v>
      </c>
      <c r="B70" s="539" t="s">
        <v>989</v>
      </c>
      <c r="C70" s="539"/>
      <c r="D70" s="539"/>
      <c r="E70" s="34"/>
    </row>
    <row r="71" ht="12.75">
      <c r="A71" s="1"/>
    </row>
    <row r="72" spans="1:6" ht="12.75">
      <c r="A72" s="2" t="s">
        <v>896</v>
      </c>
      <c r="B72" s="392" t="s">
        <v>990</v>
      </c>
      <c r="C72" s="392"/>
      <c r="D72" s="392"/>
      <c r="E72" s="392"/>
      <c r="F72" s="301">
        <v>24</v>
      </c>
    </row>
    <row r="73" spans="1:6" ht="12.75">
      <c r="A73" s="1"/>
      <c r="B73" s="7"/>
      <c r="C73" s="26"/>
      <c r="D73" s="7"/>
      <c r="E73" s="7"/>
      <c r="F73" s="22"/>
    </row>
    <row r="74" spans="1:6" ht="12.75">
      <c r="A74" s="2" t="s">
        <v>896</v>
      </c>
      <c r="B74" s="392" t="s">
        <v>991</v>
      </c>
      <c r="C74" s="392"/>
      <c r="D74" s="392"/>
      <c r="E74" s="392"/>
      <c r="F74" s="302">
        <v>10322</v>
      </c>
    </row>
    <row r="75" spans="1:6" ht="12.75">
      <c r="A75" s="1"/>
      <c r="F75" s="303"/>
    </row>
    <row r="76" spans="1:6" ht="12.75">
      <c r="A76" s="2" t="s">
        <v>896</v>
      </c>
      <c r="B76" s="392" t="s">
        <v>740</v>
      </c>
      <c r="C76" s="392"/>
      <c r="D76" s="392"/>
      <c r="E76" s="392"/>
      <c r="F76" s="302">
        <v>247732</v>
      </c>
    </row>
    <row r="77" spans="1:6" ht="12.75">
      <c r="A77" s="2"/>
      <c r="B77" s="25"/>
      <c r="C77" s="25"/>
      <c r="D77" s="25"/>
      <c r="E77" s="25"/>
      <c r="F77" s="45"/>
    </row>
    <row r="78" spans="1:6" ht="12.75">
      <c r="A78" s="2" t="s">
        <v>897</v>
      </c>
      <c r="B78" s="526" t="s">
        <v>809</v>
      </c>
      <c r="C78" s="526"/>
      <c r="D78" s="526"/>
      <c r="E78" s="526"/>
      <c r="F78" s="526"/>
    </row>
    <row r="79" spans="1:5" ht="12.75">
      <c r="A79" s="2" t="s">
        <v>897</v>
      </c>
      <c r="B79" s="558" t="s">
        <v>810</v>
      </c>
      <c r="C79" s="559"/>
      <c r="D79" s="560"/>
      <c r="E79" s="9"/>
    </row>
    <row r="80" spans="1:5" ht="12.75">
      <c r="A80" s="2" t="s">
        <v>897</v>
      </c>
      <c r="B80" s="558" t="s">
        <v>138</v>
      </c>
      <c r="C80" s="559"/>
      <c r="D80" s="560"/>
      <c r="E80" s="9"/>
    </row>
    <row r="81" spans="1:5" ht="12.75">
      <c r="A81" s="2" t="s">
        <v>897</v>
      </c>
      <c r="B81" s="561" t="s">
        <v>510</v>
      </c>
      <c r="C81" s="425"/>
      <c r="D81" s="412"/>
      <c r="E81" s="9"/>
    </row>
    <row r="82" spans="1:5" ht="12.75">
      <c r="A82" s="2" t="s">
        <v>897</v>
      </c>
      <c r="B82" s="561" t="s">
        <v>511</v>
      </c>
      <c r="C82" s="425"/>
      <c r="D82" s="412"/>
      <c r="E82" s="9"/>
    </row>
    <row r="83" spans="1:5" ht="12.75">
      <c r="A83" s="2" t="s">
        <v>897</v>
      </c>
      <c r="B83" s="562" t="s">
        <v>638</v>
      </c>
      <c r="C83" s="563"/>
      <c r="D83" s="564"/>
      <c r="E83" s="9"/>
    </row>
    <row r="84" spans="1:5" ht="12.75">
      <c r="A84" s="2"/>
      <c r="B84" s="565"/>
      <c r="C84" s="384"/>
      <c r="D84" s="384"/>
      <c r="E84" s="304"/>
    </row>
    <row r="85" ht="12.75">
      <c r="A85" s="1"/>
    </row>
    <row r="86" spans="1:2" ht="15.75">
      <c r="A86" s="1"/>
      <c r="B86" s="305" t="s">
        <v>135</v>
      </c>
    </row>
    <row r="87" spans="1:2" ht="15.75">
      <c r="A87" s="1"/>
      <c r="B87" s="305"/>
    </row>
    <row r="88" spans="1:6" ht="12.75">
      <c r="A88" s="2" t="s">
        <v>898</v>
      </c>
      <c r="B88" s="526" t="s">
        <v>741</v>
      </c>
      <c r="C88" s="526"/>
      <c r="D88" s="526"/>
      <c r="E88" s="526"/>
      <c r="F88" s="526"/>
    </row>
    <row r="89" spans="1:5" ht="12.75">
      <c r="A89" s="2" t="s">
        <v>898</v>
      </c>
      <c r="B89" s="558" t="s">
        <v>136</v>
      </c>
      <c r="C89" s="559"/>
      <c r="D89" s="560"/>
      <c r="E89" s="9" t="s">
        <v>1004</v>
      </c>
    </row>
    <row r="90" spans="1:5" ht="12.75">
      <c r="A90" s="2" t="s">
        <v>898</v>
      </c>
      <c r="B90" s="558" t="s">
        <v>137</v>
      </c>
      <c r="C90" s="559"/>
      <c r="D90" s="560"/>
      <c r="E90" s="9"/>
    </row>
    <row r="91" spans="1:5" ht="12.75">
      <c r="A91" s="2" t="s">
        <v>898</v>
      </c>
      <c r="B91" s="558" t="s">
        <v>138</v>
      </c>
      <c r="C91" s="559"/>
      <c r="D91" s="560"/>
      <c r="E91" s="9"/>
    </row>
    <row r="92" spans="1:5" ht="12.75">
      <c r="A92" s="2" t="s">
        <v>898</v>
      </c>
      <c r="B92" s="558" t="s">
        <v>139</v>
      </c>
      <c r="C92" s="559"/>
      <c r="D92" s="560"/>
      <c r="E92" s="9"/>
    </row>
    <row r="93" spans="1:5" ht="12.75">
      <c r="A93" s="2" t="s">
        <v>898</v>
      </c>
      <c r="B93" s="561" t="s">
        <v>512</v>
      </c>
      <c r="C93" s="425"/>
      <c r="D93" s="412"/>
      <c r="E93" s="9"/>
    </row>
    <row r="94" spans="1:5" ht="12.75">
      <c r="A94" s="2" t="s">
        <v>898</v>
      </c>
      <c r="B94" s="558" t="s">
        <v>140</v>
      </c>
      <c r="C94" s="559"/>
      <c r="D94" s="560"/>
      <c r="E94" s="9"/>
    </row>
    <row r="95" spans="1:5" ht="12.75">
      <c r="A95" s="2" t="s">
        <v>898</v>
      </c>
      <c r="B95" s="562" t="s">
        <v>638</v>
      </c>
      <c r="C95" s="563"/>
      <c r="D95" s="564"/>
      <c r="E95" s="9"/>
    </row>
    <row r="96" spans="1:5" ht="12.75">
      <c r="A96" s="2"/>
      <c r="B96" s="565"/>
      <c r="C96" s="384"/>
      <c r="D96" s="384"/>
      <c r="E96" s="304"/>
    </row>
    <row r="97" ht="12.75">
      <c r="A97" s="1"/>
    </row>
    <row r="98" spans="1:6" ht="12.75">
      <c r="A98" s="2" t="s">
        <v>899</v>
      </c>
      <c r="B98" s="566" t="s">
        <v>141</v>
      </c>
      <c r="C98" s="566"/>
      <c r="D98" s="566"/>
      <c r="E98" s="566"/>
      <c r="F98" s="566"/>
    </row>
    <row r="99" spans="1:6" ht="12.75">
      <c r="A99" s="2" t="s">
        <v>899</v>
      </c>
      <c r="B99" s="539" t="s">
        <v>142</v>
      </c>
      <c r="C99" s="539"/>
      <c r="D99" s="539"/>
      <c r="E99" s="306">
        <v>40238</v>
      </c>
      <c r="F99" s="307"/>
    </row>
    <row r="100" spans="1:6" ht="12.75">
      <c r="A100" s="2" t="s">
        <v>899</v>
      </c>
      <c r="B100" s="539" t="s">
        <v>143</v>
      </c>
      <c r="C100" s="539"/>
      <c r="D100" s="539"/>
      <c r="E100" s="306"/>
      <c r="F100" s="24"/>
    </row>
    <row r="101" spans="1:6" ht="12.75">
      <c r="A101" s="2" t="s">
        <v>899</v>
      </c>
      <c r="B101" s="392" t="s">
        <v>144</v>
      </c>
      <c r="C101" s="392"/>
      <c r="D101" s="392"/>
      <c r="E101" s="34" t="s">
        <v>1004</v>
      </c>
      <c r="F101" s="24"/>
    </row>
    <row r="102" ht="12.75">
      <c r="A102" s="1"/>
    </row>
    <row r="103" spans="1:6" ht="12.75">
      <c r="A103" s="2" t="s">
        <v>900</v>
      </c>
      <c r="B103" s="526" t="s">
        <v>812</v>
      </c>
      <c r="C103" s="526"/>
      <c r="D103" s="526"/>
      <c r="E103" s="526"/>
      <c r="F103" s="526"/>
    </row>
    <row r="104" spans="1:6" ht="12.75">
      <c r="A104" s="2" t="s">
        <v>900</v>
      </c>
      <c r="B104" s="268" t="s">
        <v>358</v>
      </c>
      <c r="C104" s="539" t="s">
        <v>811</v>
      </c>
      <c r="D104" s="539"/>
      <c r="E104" s="308"/>
      <c r="F104" s="309"/>
    </row>
    <row r="105" spans="1:6" ht="12.75">
      <c r="A105" s="2" t="s">
        <v>900</v>
      </c>
      <c r="B105" s="567"/>
      <c r="C105" s="567"/>
      <c r="D105" s="310" t="s">
        <v>330</v>
      </c>
      <c r="E105" s="311" t="s">
        <v>331</v>
      </c>
      <c r="F105" s="309"/>
    </row>
    <row r="106" spans="1:6" ht="12.75">
      <c r="A106" s="2" t="s">
        <v>900</v>
      </c>
      <c r="B106" s="312" t="s">
        <v>361</v>
      </c>
      <c r="C106" s="28" t="s">
        <v>813</v>
      </c>
      <c r="D106" s="34" t="s">
        <v>1004</v>
      </c>
      <c r="E106" s="34"/>
      <c r="F106" s="309"/>
    </row>
    <row r="107" spans="1:4" ht="12.75">
      <c r="A107" s="2" t="s">
        <v>900</v>
      </c>
      <c r="B107" s="313"/>
      <c r="C107" s="28" t="s">
        <v>814</v>
      </c>
      <c r="D107" s="314">
        <v>40604</v>
      </c>
    </row>
    <row r="108" ht="12.75">
      <c r="A108" s="1"/>
    </row>
    <row r="109" spans="1:3" ht="12.75">
      <c r="A109" s="2" t="s">
        <v>901</v>
      </c>
      <c r="B109" s="566" t="s">
        <v>815</v>
      </c>
      <c r="C109" s="566"/>
    </row>
    <row r="110" spans="1:4" ht="12.75">
      <c r="A110" s="2" t="s">
        <v>901</v>
      </c>
      <c r="B110" s="539" t="s">
        <v>816</v>
      </c>
      <c r="C110" s="539"/>
      <c r="D110" s="306"/>
    </row>
    <row r="111" spans="1:4" ht="12.75">
      <c r="A111" s="2" t="s">
        <v>901</v>
      </c>
      <c r="B111" s="539" t="s">
        <v>1033</v>
      </c>
      <c r="C111" s="539"/>
      <c r="D111" s="315" t="s">
        <v>1004</v>
      </c>
    </row>
    <row r="112" ht="12.75">
      <c r="A112" s="1"/>
    </row>
    <row r="113" spans="1:2" ht="15.75">
      <c r="A113" s="1"/>
      <c r="B113" s="305" t="s">
        <v>23</v>
      </c>
    </row>
    <row r="114" spans="1:5" ht="12.75">
      <c r="A114" s="59"/>
      <c r="B114" s="78" t="s">
        <v>742</v>
      </c>
      <c r="C114" s="70"/>
      <c r="D114" s="70"/>
      <c r="E114" s="70"/>
    </row>
    <row r="115" spans="1:3" ht="12.75">
      <c r="A115" s="2" t="s">
        <v>902</v>
      </c>
      <c r="B115" s="501" t="s">
        <v>24</v>
      </c>
      <c r="C115" s="501"/>
    </row>
    <row r="116" spans="1:4" ht="12.75">
      <c r="A116" s="2" t="s">
        <v>902</v>
      </c>
      <c r="B116" s="568" t="s">
        <v>25</v>
      </c>
      <c r="C116" s="568"/>
      <c r="D116" s="568"/>
    </row>
    <row r="117" spans="1:5" ht="12.75">
      <c r="A117" s="2" t="s">
        <v>902</v>
      </c>
      <c r="B117" s="539" t="s">
        <v>26</v>
      </c>
      <c r="C117" s="539"/>
      <c r="D117" s="505"/>
      <c r="E117" s="34" t="s">
        <v>1004</v>
      </c>
    </row>
    <row r="118" spans="1:5" ht="12.75">
      <c r="A118" s="2" t="s">
        <v>902</v>
      </c>
      <c r="B118" s="539" t="s">
        <v>27</v>
      </c>
      <c r="C118" s="539"/>
      <c r="D118" s="539"/>
      <c r="E118" s="34" t="s">
        <v>1004</v>
      </c>
    </row>
    <row r="119" spans="1:5" ht="12.75">
      <c r="A119" s="2" t="s">
        <v>902</v>
      </c>
      <c r="B119" s="539" t="s">
        <v>28</v>
      </c>
      <c r="C119" s="539"/>
      <c r="D119" s="539"/>
      <c r="E119" s="34" t="s">
        <v>1004</v>
      </c>
    </row>
    <row r="120" ht="12.75">
      <c r="A120" s="1"/>
    </row>
    <row r="121" spans="1:5" ht="12.75">
      <c r="A121" s="2" t="s">
        <v>902</v>
      </c>
      <c r="B121" s="539" t="s">
        <v>29</v>
      </c>
      <c r="C121" s="539"/>
      <c r="D121" s="539"/>
      <c r="E121" s="34" t="s">
        <v>1004</v>
      </c>
    </row>
    <row r="122" spans="1:5" ht="12.75">
      <c r="A122" s="2" t="s">
        <v>902</v>
      </c>
      <c r="B122" s="539" t="s">
        <v>676</v>
      </c>
      <c r="C122" s="539"/>
      <c r="D122" s="539"/>
      <c r="E122" s="34"/>
    </row>
    <row r="123" spans="1:5" ht="12.75">
      <c r="A123" s="2" t="s">
        <v>902</v>
      </c>
      <c r="B123" s="539" t="s">
        <v>677</v>
      </c>
      <c r="C123" s="539"/>
      <c r="D123" s="539"/>
      <c r="E123" s="34"/>
    </row>
    <row r="124" spans="1:5" ht="12.75">
      <c r="A124" s="2" t="s">
        <v>902</v>
      </c>
      <c r="B124" s="539" t="s">
        <v>678</v>
      </c>
      <c r="C124" s="539"/>
      <c r="D124" s="539"/>
      <c r="E124" s="34"/>
    </row>
    <row r="125" spans="1:5" ht="12.75">
      <c r="A125" s="2" t="s">
        <v>902</v>
      </c>
      <c r="B125" s="562" t="s">
        <v>638</v>
      </c>
      <c r="C125" s="563"/>
      <c r="D125" s="564"/>
      <c r="E125" s="9"/>
    </row>
    <row r="126" spans="1:5" ht="12.75">
      <c r="A126" s="2"/>
      <c r="B126" s="565"/>
      <c r="C126" s="384"/>
      <c r="D126" s="384"/>
      <c r="E126" s="304"/>
    </row>
    <row r="127" ht="12.75">
      <c r="A127" s="1"/>
    </row>
    <row r="128" spans="1:3" ht="12.75">
      <c r="A128" s="2" t="s">
        <v>903</v>
      </c>
      <c r="B128" s="566" t="s">
        <v>679</v>
      </c>
      <c r="C128" s="566"/>
    </row>
    <row r="129" spans="1:3" ht="12.75">
      <c r="A129" s="2" t="s">
        <v>903</v>
      </c>
      <c r="B129" s="566" t="s">
        <v>817</v>
      </c>
      <c r="C129" s="532"/>
    </row>
    <row r="130" spans="1:5" ht="12.75">
      <c r="A130" s="2" t="s">
        <v>903</v>
      </c>
      <c r="B130" s="539" t="s">
        <v>680</v>
      </c>
      <c r="C130" s="539"/>
      <c r="D130" s="539"/>
      <c r="E130" s="34" t="s">
        <v>1004</v>
      </c>
    </row>
    <row r="131" spans="1:5" ht="12.75">
      <c r="A131" s="2" t="s">
        <v>903</v>
      </c>
      <c r="B131" s="539" t="s">
        <v>681</v>
      </c>
      <c r="C131" s="539"/>
      <c r="D131" s="539"/>
      <c r="E131" s="34" t="s">
        <v>1004</v>
      </c>
    </row>
    <row r="132" spans="1:5" ht="12.75">
      <c r="A132" s="2" t="s">
        <v>903</v>
      </c>
      <c r="B132" s="539" t="s">
        <v>682</v>
      </c>
      <c r="C132" s="539"/>
      <c r="D132" s="539"/>
      <c r="E132" s="34" t="s">
        <v>1004</v>
      </c>
    </row>
    <row r="133" spans="1:5" ht="12.75">
      <c r="A133" s="2" t="s">
        <v>903</v>
      </c>
      <c r="B133" s="539" t="s">
        <v>683</v>
      </c>
      <c r="C133" s="539"/>
      <c r="D133" s="539"/>
      <c r="E133" s="34" t="s">
        <v>1004</v>
      </c>
    </row>
    <row r="134" spans="1:5" ht="12.75">
      <c r="A134" s="2" t="s">
        <v>903</v>
      </c>
      <c r="B134" s="539" t="s">
        <v>992</v>
      </c>
      <c r="C134" s="539"/>
      <c r="D134" s="539"/>
      <c r="E134" s="34" t="s">
        <v>1004</v>
      </c>
    </row>
    <row r="135" spans="1:5" ht="12.75">
      <c r="A135" s="2" t="s">
        <v>903</v>
      </c>
      <c r="B135" s="539" t="s">
        <v>684</v>
      </c>
      <c r="C135" s="539"/>
      <c r="D135" s="539"/>
      <c r="E135" s="34"/>
    </row>
    <row r="136" spans="1:5" ht="12.75">
      <c r="A136" s="2" t="s">
        <v>903</v>
      </c>
      <c r="B136" s="539" t="s">
        <v>685</v>
      </c>
      <c r="C136" s="539"/>
      <c r="D136" s="539"/>
      <c r="E136" s="34"/>
    </row>
    <row r="137" spans="1:5" ht="12.75">
      <c r="A137" s="2" t="s">
        <v>903</v>
      </c>
      <c r="B137" s="562" t="s">
        <v>638</v>
      </c>
      <c r="C137" s="563"/>
      <c r="D137" s="564"/>
      <c r="E137" s="9"/>
    </row>
    <row r="138" spans="1:5" ht="12.75">
      <c r="A138" s="2"/>
      <c r="B138" s="565"/>
      <c r="C138" s="384"/>
      <c r="D138" s="384"/>
      <c r="E138" s="304"/>
    </row>
    <row r="139" ht="12.75">
      <c r="A139" s="1"/>
    </row>
    <row r="140" spans="1:6" ht="12.75">
      <c r="A140" s="2" t="s">
        <v>904</v>
      </c>
      <c r="B140" s="566" t="s">
        <v>97</v>
      </c>
      <c r="C140" s="532"/>
      <c r="D140" s="532"/>
      <c r="E140" s="532"/>
      <c r="F140" s="532"/>
    </row>
    <row r="141" spans="1:5" ht="12.75">
      <c r="A141" s="2" t="s">
        <v>904</v>
      </c>
      <c r="B141" s="569"/>
      <c r="C141" s="569"/>
      <c r="D141" s="316" t="s">
        <v>686</v>
      </c>
      <c r="E141" s="316" t="s">
        <v>687</v>
      </c>
    </row>
    <row r="142" spans="1:5" ht="12.75">
      <c r="A142" s="2" t="s">
        <v>904</v>
      </c>
      <c r="B142" s="570" t="s">
        <v>688</v>
      </c>
      <c r="C142" s="570"/>
      <c r="D142" s="20" t="s">
        <v>1004</v>
      </c>
      <c r="E142" s="20" t="s">
        <v>1004</v>
      </c>
    </row>
    <row r="143" spans="1:5" ht="12.75">
      <c r="A143" s="2" t="s">
        <v>904</v>
      </c>
      <c r="B143" s="570" t="s">
        <v>689</v>
      </c>
      <c r="C143" s="570"/>
      <c r="D143" s="20"/>
      <c r="E143" s="20"/>
    </row>
    <row r="144" spans="1:5" ht="12.75">
      <c r="A144" s="2" t="s">
        <v>904</v>
      </c>
      <c r="B144" s="570" t="s">
        <v>690</v>
      </c>
      <c r="C144" s="570"/>
      <c r="D144" s="20"/>
      <c r="E144" s="20"/>
    </row>
    <row r="145" spans="1:5" ht="12.75">
      <c r="A145" s="2" t="s">
        <v>904</v>
      </c>
      <c r="B145" s="570" t="s">
        <v>691</v>
      </c>
      <c r="C145" s="570"/>
      <c r="D145" s="20" t="s">
        <v>1004</v>
      </c>
      <c r="E145" s="20"/>
    </row>
    <row r="146" spans="1:5" ht="12.75">
      <c r="A146" s="2" t="s">
        <v>904</v>
      </c>
      <c r="B146" s="570" t="s">
        <v>692</v>
      </c>
      <c r="C146" s="570"/>
      <c r="D146" s="20"/>
      <c r="E146" s="20"/>
    </row>
    <row r="147" spans="1:5" ht="12.75">
      <c r="A147" s="2" t="s">
        <v>904</v>
      </c>
      <c r="B147" s="570" t="s">
        <v>693</v>
      </c>
      <c r="C147" s="570"/>
      <c r="D147" s="20"/>
      <c r="E147" s="317"/>
    </row>
    <row r="148" spans="1:5" ht="12.75">
      <c r="A148" s="2" t="s">
        <v>904</v>
      </c>
      <c r="B148" s="570" t="s">
        <v>694</v>
      </c>
      <c r="C148" s="570"/>
      <c r="D148" s="20"/>
      <c r="E148" s="20"/>
    </row>
    <row r="149" spans="1:5" ht="12.75">
      <c r="A149" s="2" t="s">
        <v>904</v>
      </c>
      <c r="B149" s="570" t="s">
        <v>858</v>
      </c>
      <c r="C149" s="570"/>
      <c r="D149" s="20"/>
      <c r="E149" s="20"/>
    </row>
    <row r="150" spans="1:5" ht="12.75">
      <c r="A150" s="2" t="s">
        <v>904</v>
      </c>
      <c r="B150" s="570" t="s">
        <v>695</v>
      </c>
      <c r="C150" s="570"/>
      <c r="D150" s="20"/>
      <c r="E150" s="20"/>
    </row>
    <row r="151" spans="1:5" ht="12.75">
      <c r="A151" s="2" t="s">
        <v>904</v>
      </c>
      <c r="B151" s="570" t="s">
        <v>696</v>
      </c>
      <c r="C151" s="570"/>
      <c r="D151" s="20"/>
      <c r="E151" s="20"/>
    </row>
    <row r="152" spans="1:5" ht="12.75">
      <c r="A152" s="2" t="s">
        <v>904</v>
      </c>
      <c r="B152" s="570" t="s">
        <v>697</v>
      </c>
      <c r="C152" s="570"/>
      <c r="D152" s="20"/>
      <c r="E152" s="20"/>
    </row>
    <row r="153" ht="12.75">
      <c r="A153" s="1"/>
    </row>
    <row r="154" spans="1:5" ht="12.75">
      <c r="A154" s="84" t="s">
        <v>431</v>
      </c>
      <c r="B154" s="571" t="s">
        <v>432</v>
      </c>
      <c r="C154" s="572"/>
      <c r="D154" s="572"/>
      <c r="E154" s="572"/>
    </row>
  </sheetData>
  <sheetProtection/>
  <mergeCells count="103">
    <mergeCell ref="B154:E154"/>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4:D134"/>
    <mergeCell ref="B135:D135"/>
    <mergeCell ref="B136:D136"/>
    <mergeCell ref="B137:D137"/>
    <mergeCell ref="B138:D138"/>
    <mergeCell ref="B140:F140"/>
    <mergeCell ref="B128:C128"/>
    <mergeCell ref="B129:C129"/>
    <mergeCell ref="B130:D130"/>
    <mergeCell ref="B131:D131"/>
    <mergeCell ref="B132:D132"/>
    <mergeCell ref="B133:D133"/>
    <mergeCell ref="B121:D121"/>
    <mergeCell ref="B122:D122"/>
    <mergeCell ref="B123:D123"/>
    <mergeCell ref="B124:D124"/>
    <mergeCell ref="B125:D125"/>
    <mergeCell ref="B126:D126"/>
    <mergeCell ref="B111:C111"/>
    <mergeCell ref="B115:C115"/>
    <mergeCell ref="B116:D116"/>
    <mergeCell ref="B117:D117"/>
    <mergeCell ref="B118:D118"/>
    <mergeCell ref="B119:D119"/>
    <mergeCell ref="B101:D101"/>
    <mergeCell ref="B103:F103"/>
    <mergeCell ref="C104:D104"/>
    <mergeCell ref="B105:C105"/>
    <mergeCell ref="B109:C109"/>
    <mergeCell ref="B110:C110"/>
    <mergeCell ref="B94:D94"/>
    <mergeCell ref="B95:D95"/>
    <mergeCell ref="B96:D96"/>
    <mergeCell ref="B98:F98"/>
    <mergeCell ref="B99:D99"/>
    <mergeCell ref="B100:D100"/>
    <mergeCell ref="B88:F88"/>
    <mergeCell ref="B89:D89"/>
    <mergeCell ref="B90:D90"/>
    <mergeCell ref="B91:D91"/>
    <mergeCell ref="B92:D92"/>
    <mergeCell ref="B93:D93"/>
    <mergeCell ref="B79:D79"/>
    <mergeCell ref="B80:D80"/>
    <mergeCell ref="B81:D81"/>
    <mergeCell ref="B82:D82"/>
    <mergeCell ref="B83:D83"/>
    <mergeCell ref="B84:D84"/>
    <mergeCell ref="B69:D69"/>
    <mergeCell ref="B70:D70"/>
    <mergeCell ref="B72:E72"/>
    <mergeCell ref="B74:E74"/>
    <mergeCell ref="B76:E76"/>
    <mergeCell ref="B78:F78"/>
    <mergeCell ref="B61:E61"/>
    <mergeCell ref="B62:E62"/>
    <mergeCell ref="B63:E63"/>
    <mergeCell ref="B65:F65"/>
    <mergeCell ref="B67:F67"/>
    <mergeCell ref="B68:D68"/>
    <mergeCell ref="B28:D28"/>
    <mergeCell ref="B29:D29"/>
    <mergeCell ref="B31:F31"/>
    <mergeCell ref="B47:F47"/>
    <mergeCell ref="C56:F56"/>
    <mergeCell ref="B60:E60"/>
    <mergeCell ref="B22:D22"/>
    <mergeCell ref="B23:D23"/>
    <mergeCell ref="B24:D24"/>
    <mergeCell ref="B25:D25"/>
    <mergeCell ref="B26:F26"/>
    <mergeCell ref="B27:D27"/>
    <mergeCell ref="B16:D16"/>
    <mergeCell ref="B17:D17"/>
    <mergeCell ref="B18:D18"/>
    <mergeCell ref="B19:D19"/>
    <mergeCell ref="B20:D20"/>
    <mergeCell ref="B21:F21"/>
    <mergeCell ref="B9:F9"/>
    <mergeCell ref="B10:C10"/>
    <mergeCell ref="B11:C11"/>
    <mergeCell ref="B12:C12"/>
    <mergeCell ref="B14:D14"/>
    <mergeCell ref="B15:F15"/>
    <mergeCell ref="A1:F1"/>
    <mergeCell ref="B2:C2"/>
    <mergeCell ref="B3:D3"/>
    <mergeCell ref="B4:F4"/>
    <mergeCell ref="B6:D6"/>
    <mergeCell ref="B7:D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54"/>
  <sheetViews>
    <sheetView zoomScalePageLayoutView="0" workbookViewId="0" topLeftCell="A1">
      <selection activeCell="A1" sqref="A1:K1"/>
    </sheetView>
  </sheetViews>
  <sheetFormatPr defaultColWidth="9.140625" defaultRowHeight="12.75"/>
  <cols>
    <col min="1" max="1" width="7.57421875" style="0" customWidth="1"/>
    <col min="2" max="2" width="3.8515625" style="0" customWidth="1"/>
    <col min="3" max="3" width="10.7109375" style="0" customWidth="1"/>
    <col min="4" max="11" width="9.00390625" style="0" customWidth="1"/>
    <col min="12" max="12" width="37.28125" style="0" customWidth="1"/>
  </cols>
  <sheetData>
    <row r="1" spans="1:11" ht="18">
      <c r="A1" s="381" t="s">
        <v>98</v>
      </c>
      <c r="B1" s="381"/>
      <c r="C1" s="381"/>
      <c r="D1" s="381"/>
      <c r="E1" s="381"/>
      <c r="F1" s="381"/>
      <c r="G1" s="381"/>
      <c r="H1" s="381"/>
      <c r="I1" s="381"/>
      <c r="J1" s="381"/>
      <c r="K1" s="381"/>
    </row>
    <row r="2" spans="1:5" ht="12.75">
      <c r="A2" s="371"/>
      <c r="B2" s="366"/>
      <c r="C2" s="6"/>
      <c r="D2" s="6"/>
      <c r="E2" s="6"/>
    </row>
    <row r="3" spans="1:11" ht="38.25" customHeight="1">
      <c r="A3" s="3" t="s">
        <v>126</v>
      </c>
      <c r="B3" s="473" t="s">
        <v>1073</v>
      </c>
      <c r="C3" s="590"/>
      <c r="D3" s="590"/>
      <c r="E3" s="590"/>
      <c r="F3" s="590"/>
      <c r="G3" s="590"/>
      <c r="H3" s="590"/>
      <c r="I3" s="590"/>
      <c r="J3" s="590"/>
      <c r="K3" s="590"/>
    </row>
    <row r="4" spans="2:11" ht="66" customHeight="1">
      <c r="B4" s="573" t="s">
        <v>715</v>
      </c>
      <c r="C4" s="573"/>
      <c r="D4" s="573"/>
      <c r="E4" s="573"/>
      <c r="F4" s="573"/>
      <c r="G4" s="573"/>
      <c r="H4" s="573"/>
      <c r="I4" s="573"/>
      <c r="J4" s="573"/>
      <c r="K4" s="573"/>
    </row>
    <row r="5" spans="2:11" s="92" customFormat="1" ht="12.75">
      <c r="B5" s="93"/>
      <c r="C5" s="94"/>
      <c r="D5" s="91"/>
      <c r="E5" s="91"/>
      <c r="F5" s="91"/>
      <c r="G5" s="91"/>
      <c r="H5" s="91"/>
      <c r="I5" s="95"/>
      <c r="J5" s="93" t="s">
        <v>777</v>
      </c>
      <c r="K5" s="93" t="s">
        <v>778</v>
      </c>
    </row>
    <row r="6" spans="2:11" s="89" customFormat="1" ht="55.5" customHeight="1">
      <c r="B6" s="90"/>
      <c r="C6" s="573" t="s">
        <v>770</v>
      </c>
      <c r="D6" s="573"/>
      <c r="E6" s="573"/>
      <c r="F6" s="573"/>
      <c r="G6" s="573"/>
      <c r="H6" s="573"/>
      <c r="I6" s="573"/>
      <c r="J6" s="96" t="s">
        <v>779</v>
      </c>
      <c r="K6" s="96" t="s">
        <v>780</v>
      </c>
    </row>
    <row r="7" spans="2:11" s="89" customFormat="1" ht="46.5" customHeight="1">
      <c r="B7" s="90"/>
      <c r="C7" s="573" t="s">
        <v>771</v>
      </c>
      <c r="D7" s="573"/>
      <c r="E7" s="573"/>
      <c r="F7" s="573"/>
      <c r="G7" s="573"/>
      <c r="H7" s="573"/>
      <c r="I7" s="573"/>
      <c r="J7" s="96" t="s">
        <v>779</v>
      </c>
      <c r="K7" s="96" t="s">
        <v>294</v>
      </c>
    </row>
    <row r="8" spans="2:11" s="89" customFormat="1" ht="24.75" customHeight="1">
      <c r="B8" s="90"/>
      <c r="C8" s="573" t="s">
        <v>772</v>
      </c>
      <c r="D8" s="573"/>
      <c r="E8" s="573"/>
      <c r="F8" s="573"/>
      <c r="G8" s="573"/>
      <c r="H8" s="573"/>
      <c r="I8" s="573"/>
      <c r="J8" s="96" t="s">
        <v>779</v>
      </c>
      <c r="K8" s="96" t="s">
        <v>781</v>
      </c>
    </row>
    <row r="9" spans="2:11" s="89" customFormat="1" ht="25.5" customHeight="1">
      <c r="B9" s="90"/>
      <c r="C9" s="573" t="s">
        <v>773</v>
      </c>
      <c r="D9" s="573"/>
      <c r="E9" s="573"/>
      <c r="F9" s="573"/>
      <c r="G9" s="573"/>
      <c r="H9" s="573"/>
      <c r="I9" s="573"/>
      <c r="J9" s="96" t="s">
        <v>779</v>
      </c>
      <c r="K9" s="96" t="s">
        <v>779</v>
      </c>
    </row>
    <row r="10" spans="2:11" s="89" customFormat="1" ht="12.75">
      <c r="B10" s="90"/>
      <c r="C10" s="573" t="s">
        <v>774</v>
      </c>
      <c r="D10" s="573"/>
      <c r="E10" s="573"/>
      <c r="F10" s="573"/>
      <c r="G10" s="573"/>
      <c r="H10" s="573"/>
      <c r="I10" s="573"/>
      <c r="J10" s="96" t="s">
        <v>781</v>
      </c>
      <c r="K10" s="96" t="s">
        <v>779</v>
      </c>
    </row>
    <row r="11" spans="2:11" s="89" customFormat="1" ht="12.75">
      <c r="B11" s="90"/>
      <c r="C11" s="573" t="s">
        <v>775</v>
      </c>
      <c r="D11" s="573"/>
      <c r="E11" s="573"/>
      <c r="F11" s="573"/>
      <c r="G11" s="573"/>
      <c r="H11" s="573"/>
      <c r="I11" s="573"/>
      <c r="J11" s="96" t="s">
        <v>779</v>
      </c>
      <c r="K11" s="96" t="s">
        <v>779</v>
      </c>
    </row>
    <row r="12" spans="2:11" s="89" customFormat="1" ht="12.75">
      <c r="B12" s="90"/>
      <c r="C12" s="573" t="s">
        <v>776</v>
      </c>
      <c r="D12" s="573"/>
      <c r="E12" s="573"/>
      <c r="F12" s="573"/>
      <c r="G12" s="573"/>
      <c r="H12" s="573"/>
      <c r="I12" s="573"/>
      <c r="J12" s="96" t="s">
        <v>779</v>
      </c>
      <c r="K12" s="96" t="s">
        <v>781</v>
      </c>
    </row>
    <row r="13" spans="2:17" ht="12.75" customHeight="1">
      <c r="B13" s="48"/>
      <c r="C13" s="48"/>
      <c r="D13" s="48"/>
      <c r="E13" s="48"/>
      <c r="F13" s="48"/>
      <c r="G13" s="48"/>
      <c r="H13" s="48"/>
      <c r="I13" s="48"/>
      <c r="J13" s="48"/>
      <c r="K13" s="48"/>
      <c r="Q13" s="118"/>
    </row>
    <row r="14" spans="2:11" s="97" customFormat="1" ht="25.5" customHeight="1">
      <c r="B14" s="577" t="s">
        <v>782</v>
      </c>
      <c r="C14" s="578"/>
      <c r="D14" s="578"/>
      <c r="E14" s="578"/>
      <c r="F14" s="578"/>
      <c r="G14" s="578"/>
      <c r="H14" s="578"/>
      <c r="I14" s="578"/>
      <c r="J14" s="578"/>
      <c r="K14" s="578"/>
    </row>
    <row r="15" spans="2:11" s="97" customFormat="1" ht="49.5" customHeight="1">
      <c r="B15" s="577" t="s">
        <v>783</v>
      </c>
      <c r="C15" s="578"/>
      <c r="D15" s="578"/>
      <c r="E15" s="578"/>
      <c r="F15" s="578"/>
      <c r="G15" s="578"/>
      <c r="H15" s="578"/>
      <c r="I15" s="578"/>
      <c r="J15" s="578"/>
      <c r="K15" s="578"/>
    </row>
    <row r="16" spans="2:11" ht="25.5" customHeight="1">
      <c r="B16" s="577" t="s">
        <v>735</v>
      </c>
      <c r="C16" s="577"/>
      <c r="D16" s="577"/>
      <c r="E16" s="577"/>
      <c r="F16" s="577"/>
      <c r="G16" s="577"/>
      <c r="H16" s="577"/>
      <c r="I16" s="577"/>
      <c r="J16" s="577"/>
      <c r="K16" s="577"/>
    </row>
    <row r="17" spans="2:11" ht="64.5" customHeight="1">
      <c r="B17" s="577" t="s">
        <v>83</v>
      </c>
      <c r="C17" s="578"/>
      <c r="D17" s="578"/>
      <c r="E17" s="578"/>
      <c r="F17" s="578"/>
      <c r="G17" s="578"/>
      <c r="H17" s="578"/>
      <c r="I17" s="578"/>
      <c r="J17" s="578"/>
      <c r="K17" s="578"/>
    </row>
    <row r="18" spans="2:11" ht="12.75" customHeight="1">
      <c r="B18" s="582" t="s">
        <v>667</v>
      </c>
      <c r="C18" s="583"/>
      <c r="D18" s="583"/>
      <c r="E18" s="583"/>
      <c r="F18" s="583"/>
      <c r="G18" s="583"/>
      <c r="H18" s="583"/>
      <c r="I18" s="583"/>
      <c r="J18" s="583"/>
      <c r="K18" s="583"/>
    </row>
    <row r="19" spans="2:11" ht="12.75" customHeight="1">
      <c r="B19" s="583"/>
      <c r="C19" s="583"/>
      <c r="D19" s="583"/>
      <c r="E19" s="583"/>
      <c r="F19" s="583"/>
      <c r="G19" s="583"/>
      <c r="H19" s="583"/>
      <c r="I19" s="583"/>
      <c r="J19" s="583"/>
      <c r="K19" s="583"/>
    </row>
    <row r="20" spans="3:11" ht="12.75">
      <c r="C20" s="46"/>
      <c r="D20" s="46"/>
      <c r="E20" s="46"/>
      <c r="F20" s="46"/>
      <c r="G20" s="46"/>
      <c r="H20" s="46"/>
      <c r="I20" s="46"/>
      <c r="J20" s="46"/>
      <c r="K20" s="46"/>
    </row>
    <row r="21" spans="1:11" ht="12.75">
      <c r="A21" s="3" t="s">
        <v>126</v>
      </c>
      <c r="B21" s="574"/>
      <c r="C21" s="575"/>
      <c r="D21" s="575"/>
      <c r="E21" s="575"/>
      <c r="F21" s="575"/>
      <c r="G21" s="575"/>
      <c r="H21" s="576"/>
      <c r="I21" s="343" t="s">
        <v>99</v>
      </c>
      <c r="J21" s="343" t="s">
        <v>100</v>
      </c>
      <c r="K21" s="343" t="s">
        <v>207</v>
      </c>
    </row>
    <row r="22" spans="1:11" ht="18" customHeight="1">
      <c r="A22" s="3" t="s">
        <v>126</v>
      </c>
      <c r="B22" s="344" t="s">
        <v>101</v>
      </c>
      <c r="C22" s="394" t="s">
        <v>102</v>
      </c>
      <c r="D22" s="394"/>
      <c r="E22" s="394"/>
      <c r="F22" s="394"/>
      <c r="G22" s="394"/>
      <c r="H22" s="395"/>
      <c r="I22" s="202">
        <v>203</v>
      </c>
      <c r="J22" s="202">
        <v>143</v>
      </c>
      <c r="K22" s="202">
        <f>SUM(I22:J22)</f>
        <v>346</v>
      </c>
    </row>
    <row r="23" spans="1:11" ht="18" customHeight="1">
      <c r="A23" s="3" t="s">
        <v>126</v>
      </c>
      <c r="B23" s="344" t="s">
        <v>103</v>
      </c>
      <c r="C23" s="394" t="s">
        <v>104</v>
      </c>
      <c r="D23" s="394"/>
      <c r="E23" s="394"/>
      <c r="F23" s="394"/>
      <c r="G23" s="394"/>
      <c r="H23" s="395"/>
      <c r="I23" s="202">
        <v>27</v>
      </c>
      <c r="J23" s="202">
        <v>7</v>
      </c>
      <c r="K23" s="202">
        <f>SUM(I23:J23)</f>
        <v>34</v>
      </c>
    </row>
    <row r="24" spans="1:11" ht="18" customHeight="1">
      <c r="A24" s="3" t="s">
        <v>126</v>
      </c>
      <c r="B24" s="344" t="s">
        <v>105</v>
      </c>
      <c r="C24" s="394" t="s">
        <v>106</v>
      </c>
      <c r="D24" s="394"/>
      <c r="E24" s="394"/>
      <c r="F24" s="394"/>
      <c r="G24" s="394"/>
      <c r="H24" s="395"/>
      <c r="I24" s="202">
        <v>84</v>
      </c>
      <c r="J24" s="202">
        <v>69</v>
      </c>
      <c r="K24" s="202">
        <f>SUM(I24:J24)</f>
        <v>153</v>
      </c>
    </row>
    <row r="25" spans="1:11" ht="18" customHeight="1">
      <c r="A25" s="3" t="s">
        <v>126</v>
      </c>
      <c r="B25" s="344" t="s">
        <v>107</v>
      </c>
      <c r="C25" s="394" t="s">
        <v>108</v>
      </c>
      <c r="D25" s="394"/>
      <c r="E25" s="394"/>
      <c r="F25" s="394"/>
      <c r="G25" s="394"/>
      <c r="H25" s="395"/>
      <c r="I25" s="202">
        <v>119</v>
      </c>
      <c r="J25" s="202">
        <v>74</v>
      </c>
      <c r="K25" s="202">
        <f>SUM(I25:J25)</f>
        <v>193</v>
      </c>
    </row>
    <row r="26" spans="1:11" ht="18" customHeight="1">
      <c r="A26" s="3" t="s">
        <v>126</v>
      </c>
      <c r="B26" s="344" t="s">
        <v>109</v>
      </c>
      <c r="C26" s="394" t="s">
        <v>110</v>
      </c>
      <c r="D26" s="394"/>
      <c r="E26" s="394"/>
      <c r="F26" s="394"/>
      <c r="G26" s="394"/>
      <c r="H26" s="395"/>
      <c r="I26" s="202">
        <v>3</v>
      </c>
      <c r="J26" s="202">
        <v>1</v>
      </c>
      <c r="K26" s="202">
        <f>SUM(I26:J26)</f>
        <v>4</v>
      </c>
    </row>
    <row r="27" spans="1:11" ht="37.5" customHeight="1">
      <c r="A27" s="3" t="s">
        <v>126</v>
      </c>
      <c r="B27" s="345" t="s">
        <v>111</v>
      </c>
      <c r="C27" s="394" t="s">
        <v>84</v>
      </c>
      <c r="D27" s="394"/>
      <c r="E27" s="394"/>
      <c r="F27" s="394"/>
      <c r="G27" s="394"/>
      <c r="H27" s="395"/>
      <c r="I27" s="202">
        <v>167</v>
      </c>
      <c r="J27" s="342" t="s">
        <v>1035</v>
      </c>
      <c r="K27" s="202">
        <f>I27</f>
        <v>167</v>
      </c>
    </row>
    <row r="28" spans="1:11" ht="35.25" customHeight="1">
      <c r="A28" s="3" t="s">
        <v>126</v>
      </c>
      <c r="B28" s="345" t="s">
        <v>112</v>
      </c>
      <c r="C28" s="394" t="s">
        <v>113</v>
      </c>
      <c r="D28" s="394"/>
      <c r="E28" s="394"/>
      <c r="F28" s="394"/>
      <c r="G28" s="394"/>
      <c r="H28" s="395"/>
      <c r="I28" s="202">
        <v>32</v>
      </c>
      <c r="J28" s="342" t="s">
        <v>1035</v>
      </c>
      <c r="K28" s="202">
        <f>I28</f>
        <v>32</v>
      </c>
    </row>
    <row r="29" spans="1:11" ht="35.25" customHeight="1">
      <c r="A29" s="3" t="s">
        <v>126</v>
      </c>
      <c r="B29" s="344" t="s">
        <v>114</v>
      </c>
      <c r="C29" s="394" t="s">
        <v>115</v>
      </c>
      <c r="D29" s="394"/>
      <c r="E29" s="394"/>
      <c r="F29" s="394"/>
      <c r="G29" s="394"/>
      <c r="H29" s="395"/>
      <c r="I29" s="202">
        <v>4</v>
      </c>
      <c r="J29" s="342" t="s">
        <v>1035</v>
      </c>
      <c r="K29" s="202">
        <f>I29</f>
        <v>4</v>
      </c>
    </row>
    <row r="30" spans="1:11" ht="36.75" customHeight="1">
      <c r="A30" s="3" t="s">
        <v>126</v>
      </c>
      <c r="B30" s="344" t="s">
        <v>116</v>
      </c>
      <c r="C30" s="394" t="s">
        <v>951</v>
      </c>
      <c r="D30" s="394"/>
      <c r="E30" s="394"/>
      <c r="F30" s="394"/>
      <c r="G30" s="394"/>
      <c r="H30" s="395"/>
      <c r="I30" s="202">
        <v>0</v>
      </c>
      <c r="J30" s="342" t="s">
        <v>1035</v>
      </c>
      <c r="K30" s="202">
        <f>I30</f>
        <v>0</v>
      </c>
    </row>
    <row r="31" spans="1:11" ht="25.5" customHeight="1">
      <c r="A31" s="3" t="s">
        <v>126</v>
      </c>
      <c r="B31" s="341" t="s">
        <v>145</v>
      </c>
      <c r="C31" s="417" t="s">
        <v>784</v>
      </c>
      <c r="D31" s="417"/>
      <c r="E31" s="417"/>
      <c r="F31" s="417"/>
      <c r="G31" s="417"/>
      <c r="H31" s="417"/>
      <c r="I31" s="202">
        <v>0</v>
      </c>
      <c r="J31" s="202">
        <v>0</v>
      </c>
      <c r="K31" s="202">
        <f>I31</f>
        <v>0</v>
      </c>
    </row>
    <row r="33" spans="1:11" ht="12.75">
      <c r="A33" s="3" t="s">
        <v>127</v>
      </c>
      <c r="B33" s="591" t="s">
        <v>129</v>
      </c>
      <c r="C33" s="532"/>
      <c r="D33" s="532"/>
      <c r="E33" s="532"/>
      <c r="F33" s="532"/>
      <c r="G33" s="532"/>
      <c r="H33" s="532"/>
      <c r="I33" s="532"/>
      <c r="J33" s="532"/>
      <c r="K33" s="532"/>
    </row>
    <row r="34" spans="2:11" ht="64.5" customHeight="1">
      <c r="B34" s="383" t="s">
        <v>1074</v>
      </c>
      <c r="C34" s="383"/>
      <c r="D34" s="383"/>
      <c r="E34" s="383"/>
      <c r="F34" s="383"/>
      <c r="G34" s="383"/>
      <c r="H34" s="383"/>
      <c r="I34" s="383"/>
      <c r="J34" s="383"/>
      <c r="K34" s="383"/>
    </row>
    <row r="35" spans="2:11" ht="12.75">
      <c r="B35" s="7"/>
      <c r="C35" s="7"/>
      <c r="D35" s="7"/>
      <c r="E35" s="7"/>
      <c r="F35" s="7"/>
      <c r="G35" s="7"/>
      <c r="H35" s="7"/>
      <c r="I35" s="7"/>
      <c r="J35" s="7"/>
      <c r="K35" s="7"/>
    </row>
    <row r="36" spans="1:11" s="78" customFormat="1" ht="12.75">
      <c r="A36" s="32" t="s">
        <v>127</v>
      </c>
      <c r="B36" s="592" t="s">
        <v>1075</v>
      </c>
      <c r="C36" s="592"/>
      <c r="D36" s="592"/>
      <c r="E36" s="592"/>
      <c r="F36" s="592"/>
      <c r="G36" s="370">
        <f>J36/J37</f>
        <v>20.192962225529588</v>
      </c>
      <c r="H36" s="369">
        <v>1</v>
      </c>
      <c r="I36" s="98" t="s">
        <v>785</v>
      </c>
      <c r="J36" s="368">
        <f>SUM('CDS-B'!C12,'CDS-B'!D12,'CDS-B'!C17,'CDS-B'!D17)+(0.33*SUM('CDS-B'!E12,'CDS-B'!F12,'CDS-B'!E17,'CDS-B'!F17))</f>
        <v>5060.74</v>
      </c>
      <c r="K36" s="98" t="s">
        <v>786</v>
      </c>
    </row>
    <row r="37" spans="2:11" s="78" customFormat="1" ht="12.75">
      <c r="B37" s="98"/>
      <c r="C37" s="98"/>
      <c r="D37" s="98"/>
      <c r="E37" s="98"/>
      <c r="F37" s="98"/>
      <c r="G37" s="98"/>
      <c r="H37" s="98"/>
      <c r="I37" s="347" t="s">
        <v>787</v>
      </c>
      <c r="J37" s="367">
        <f>I22+0.333*J22</f>
        <v>250.619</v>
      </c>
      <c r="K37" s="98" t="s">
        <v>146</v>
      </c>
    </row>
    <row r="38" spans="1:11" ht="16.5" customHeight="1">
      <c r="A38" s="3" t="s">
        <v>128</v>
      </c>
      <c r="B38" s="591" t="s">
        <v>117</v>
      </c>
      <c r="C38" s="532"/>
      <c r="D38" s="532"/>
      <c r="E38" s="532"/>
      <c r="F38" s="532"/>
      <c r="G38" s="532"/>
      <c r="H38" s="532"/>
      <c r="I38" s="532"/>
      <c r="J38" s="532"/>
      <c r="K38" s="532"/>
    </row>
    <row r="39" spans="1:11" ht="27" customHeight="1">
      <c r="A39" s="3"/>
      <c r="B39" s="526" t="s">
        <v>1076</v>
      </c>
      <c r="C39" s="383"/>
      <c r="D39" s="383"/>
      <c r="E39" s="383"/>
      <c r="F39" s="383"/>
      <c r="G39" s="383"/>
      <c r="H39" s="383"/>
      <c r="I39" s="383"/>
      <c r="J39" s="383"/>
      <c r="K39" s="383"/>
    </row>
    <row r="40" spans="1:11" ht="115.5" customHeight="1">
      <c r="A40" s="3"/>
      <c r="B40" s="581" t="s">
        <v>1091</v>
      </c>
      <c r="C40" s="383"/>
      <c r="D40" s="383"/>
      <c r="E40" s="383"/>
      <c r="F40" s="383"/>
      <c r="G40" s="383"/>
      <c r="H40" s="383"/>
      <c r="I40" s="383"/>
      <c r="J40" s="383"/>
      <c r="K40" s="383"/>
    </row>
    <row r="41" spans="1:11" ht="93" customHeight="1">
      <c r="A41" s="3"/>
      <c r="B41" s="581" t="s">
        <v>1089</v>
      </c>
      <c r="C41" s="526"/>
      <c r="D41" s="526"/>
      <c r="E41" s="526"/>
      <c r="F41" s="526"/>
      <c r="G41" s="526"/>
      <c r="H41" s="526"/>
      <c r="I41" s="526"/>
      <c r="J41" s="526"/>
      <c r="K41" s="526"/>
    </row>
    <row r="42" spans="1:11" ht="68.25" customHeight="1">
      <c r="A42" s="3"/>
      <c r="B42" s="526" t="s">
        <v>1077</v>
      </c>
      <c r="C42" s="383"/>
      <c r="D42" s="383"/>
      <c r="E42" s="383"/>
      <c r="F42" s="383"/>
      <c r="G42" s="383"/>
      <c r="H42" s="383"/>
      <c r="I42" s="383"/>
      <c r="J42" s="383"/>
      <c r="K42" s="383"/>
    </row>
    <row r="43" spans="1:11" ht="12.75">
      <c r="A43" s="3"/>
      <c r="B43" s="47"/>
      <c r="C43" s="47"/>
      <c r="D43" s="47"/>
      <c r="E43" s="47"/>
      <c r="F43" s="47"/>
      <c r="G43" s="47"/>
      <c r="H43" s="47"/>
      <c r="I43" s="47"/>
      <c r="J43" s="47"/>
      <c r="K43" s="47"/>
    </row>
    <row r="44" spans="1:11" ht="12.75">
      <c r="A44" s="3" t="s">
        <v>128</v>
      </c>
      <c r="B44" s="579" t="s">
        <v>981</v>
      </c>
      <c r="C44" s="580"/>
      <c r="D44" s="580"/>
      <c r="E44" s="580"/>
      <c r="F44" s="580"/>
      <c r="G44" s="580"/>
      <c r="H44" s="580"/>
      <c r="I44" s="580"/>
      <c r="J44" s="580"/>
      <c r="K44" s="580"/>
    </row>
    <row r="46" spans="1:11" ht="12.75">
      <c r="A46" s="3" t="s">
        <v>128</v>
      </c>
      <c r="B46" s="587" t="s">
        <v>982</v>
      </c>
      <c r="C46" s="587"/>
      <c r="D46" s="587"/>
      <c r="E46" s="587"/>
      <c r="F46" s="587"/>
      <c r="G46" s="587"/>
      <c r="H46" s="587"/>
      <c r="I46" s="587"/>
      <c r="J46" s="587"/>
      <c r="K46" s="587"/>
    </row>
    <row r="47" spans="1:11" ht="12.75">
      <c r="A47" s="3" t="s">
        <v>128</v>
      </c>
      <c r="B47" s="586" t="s">
        <v>118</v>
      </c>
      <c r="C47" s="586"/>
      <c r="D47" s="346" t="s">
        <v>119</v>
      </c>
      <c r="E47" s="346" t="s">
        <v>120</v>
      </c>
      <c r="F47" s="346" t="s">
        <v>121</v>
      </c>
      <c r="G47" s="346" t="s">
        <v>122</v>
      </c>
      <c r="H47" s="346" t="s">
        <v>123</v>
      </c>
      <c r="I47" s="346" t="s">
        <v>124</v>
      </c>
      <c r="J47" s="346" t="s">
        <v>125</v>
      </c>
      <c r="K47" s="346" t="s">
        <v>207</v>
      </c>
    </row>
    <row r="48" spans="1:11" ht="12.75">
      <c r="A48" s="3" t="s">
        <v>128</v>
      </c>
      <c r="B48" s="586"/>
      <c r="C48" s="586"/>
      <c r="D48" s="321">
        <v>65</v>
      </c>
      <c r="E48" s="321">
        <v>177</v>
      </c>
      <c r="F48" s="321">
        <v>176</v>
      </c>
      <c r="G48" s="321">
        <v>70</v>
      </c>
      <c r="H48" s="321">
        <v>23</v>
      </c>
      <c r="I48" s="321">
        <v>17</v>
      </c>
      <c r="J48" s="321">
        <v>2</v>
      </c>
      <c r="K48" s="321">
        <f>SUM(D48:J48)</f>
        <v>530</v>
      </c>
    </row>
    <row r="49" spans="2:11" ht="12.75">
      <c r="B49" s="588"/>
      <c r="C49" s="589"/>
      <c r="D49" s="97"/>
      <c r="E49" s="97"/>
      <c r="F49" s="97"/>
      <c r="G49" s="97"/>
      <c r="H49" s="97"/>
      <c r="I49" s="97"/>
      <c r="J49" s="97"/>
      <c r="K49" s="97"/>
    </row>
    <row r="50" spans="1:11" ht="12.75">
      <c r="A50" s="3" t="s">
        <v>128</v>
      </c>
      <c r="B50" s="586" t="s">
        <v>1090</v>
      </c>
      <c r="C50" s="586"/>
      <c r="D50" s="346" t="s">
        <v>119</v>
      </c>
      <c r="E50" s="346" t="s">
        <v>120</v>
      </c>
      <c r="F50" s="346" t="s">
        <v>121</v>
      </c>
      <c r="G50" s="346" t="s">
        <v>122</v>
      </c>
      <c r="H50" s="346" t="s">
        <v>123</v>
      </c>
      <c r="I50" s="346" t="s">
        <v>124</v>
      </c>
      <c r="J50" s="346" t="s">
        <v>125</v>
      </c>
      <c r="K50" s="346" t="s">
        <v>207</v>
      </c>
    </row>
    <row r="51" spans="1:11" ht="12.75">
      <c r="A51" s="3" t="s">
        <v>128</v>
      </c>
      <c r="B51" s="586"/>
      <c r="C51" s="586"/>
      <c r="D51" s="155" t="s">
        <v>1087</v>
      </c>
      <c r="E51" s="155" t="s">
        <v>1087</v>
      </c>
      <c r="F51" s="155" t="s">
        <v>1087</v>
      </c>
      <c r="G51" s="155" t="s">
        <v>1087</v>
      </c>
      <c r="H51" s="155" t="s">
        <v>1087</v>
      </c>
      <c r="I51" s="155" t="s">
        <v>1087</v>
      </c>
      <c r="J51" s="155" t="s">
        <v>1087</v>
      </c>
      <c r="K51" s="155" t="s">
        <v>1087</v>
      </c>
    </row>
    <row r="52" ht="12.75">
      <c r="C52" s="359" t="s">
        <v>1088</v>
      </c>
    </row>
    <row r="53" spans="3:12" ht="12.75">
      <c r="C53" s="584" t="s">
        <v>1092</v>
      </c>
      <c r="D53" s="585"/>
      <c r="E53" s="585"/>
      <c r="F53" s="585"/>
      <c r="G53" s="585"/>
      <c r="H53" s="585"/>
      <c r="I53" s="585"/>
      <c r="J53" s="585"/>
      <c r="K53" s="585"/>
      <c r="L53" s="585"/>
    </row>
    <row r="54" spans="3:12" ht="12.75">
      <c r="C54" s="584" t="s">
        <v>1093</v>
      </c>
      <c r="D54" s="585"/>
      <c r="E54" s="585"/>
      <c r="F54" s="585"/>
      <c r="G54" s="585"/>
      <c r="H54" s="585"/>
      <c r="I54" s="585"/>
      <c r="J54" s="585"/>
      <c r="K54" s="585"/>
      <c r="L54" s="585"/>
    </row>
  </sheetData>
  <sheetProtection/>
  <mergeCells count="42">
    <mergeCell ref="C10:I10"/>
    <mergeCell ref="C11:I11"/>
    <mergeCell ref="C27:H27"/>
    <mergeCell ref="B41:K41"/>
    <mergeCell ref="C25:H25"/>
    <mergeCell ref="B3:K3"/>
    <mergeCell ref="B33:K33"/>
    <mergeCell ref="B34:K34"/>
    <mergeCell ref="B36:F36"/>
    <mergeCell ref="B38:K38"/>
    <mergeCell ref="C7:I7"/>
    <mergeCell ref="C8:I8"/>
    <mergeCell ref="C23:H23"/>
    <mergeCell ref="C24:H24"/>
    <mergeCell ref="B17:K17"/>
    <mergeCell ref="B49:C49"/>
    <mergeCell ref="B19:K19"/>
    <mergeCell ref="C28:H28"/>
    <mergeCell ref="C29:H29"/>
    <mergeCell ref="C30:H30"/>
    <mergeCell ref="B42:K42"/>
    <mergeCell ref="B47:C48"/>
    <mergeCell ref="B44:K44"/>
    <mergeCell ref="B40:K40"/>
    <mergeCell ref="B18:K18"/>
    <mergeCell ref="C53:L53"/>
    <mergeCell ref="C54:L54"/>
    <mergeCell ref="B39:K39"/>
    <mergeCell ref="C31:H31"/>
    <mergeCell ref="B50:C51"/>
    <mergeCell ref="B46:K46"/>
    <mergeCell ref="C26:H26"/>
    <mergeCell ref="A1:K1"/>
    <mergeCell ref="B4:K4"/>
    <mergeCell ref="B21:H21"/>
    <mergeCell ref="C22:H22"/>
    <mergeCell ref="B14:K14"/>
    <mergeCell ref="B15:K15"/>
    <mergeCell ref="C12:I12"/>
    <mergeCell ref="B16:K16"/>
    <mergeCell ref="C6:I6"/>
    <mergeCell ref="C9:I9"/>
  </mergeCells>
  <printOptions/>
  <pageMargins left="0.75" right="0.75" top="1" bottom="1" header="0.5" footer="0.5"/>
  <pageSetup horizontalDpi="600" verticalDpi="600" orientation="portrait" r:id="rId2"/>
  <headerFooter alignWithMargins="0">
    <oddHeader>&amp;CCommon Data Set 2010-11</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Chris Stanek</cp:lastModifiedBy>
  <cp:lastPrinted>2011-01-04T21:16:51Z</cp:lastPrinted>
  <dcterms:created xsi:type="dcterms:W3CDTF">2001-06-11T17:38:48Z</dcterms:created>
  <dcterms:modified xsi:type="dcterms:W3CDTF">2012-01-20T16:50:35Z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